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quhart\OneDrive - AuctionsPlus\Pictures\"/>
    </mc:Choice>
  </mc:AlternateContent>
  <xr:revisionPtr revIDLastSave="0" documentId="8_{8D07F7B7-E625-477F-9710-192910134D4B}" xr6:coauthVersionLast="47" xr6:coauthVersionMax="47" xr10:uidLastSave="{00000000-0000-0000-0000-000000000000}"/>
  <bookViews>
    <workbookView xWindow="-110" yWindow="-110" windowWidth="19420" windowHeight="10420" xr2:uid="{527DCA32-6F6A-43D4-B494-DB04DC9C724F}"/>
  </bookViews>
  <sheets>
    <sheet name="Supplementary" sheetId="1" r:id="rId1"/>
  </sheets>
  <definedNames>
    <definedName name="_xlnm.Print_Area" localSheetId="0">Supplementary!$B$1:$AD$177</definedName>
    <definedName name="_xlnm.Print_Titles" localSheetId="0">Supplementary!$5:$7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73" i="1" l="1"/>
  <c r="AD173" i="1" s="1"/>
  <c r="E173" i="1"/>
  <c r="AH170" i="1"/>
  <c r="AD170" i="1" s="1"/>
  <c r="E170" i="1"/>
  <c r="AH167" i="1"/>
  <c r="AD167" i="1"/>
  <c r="E167" i="1"/>
  <c r="AH164" i="1"/>
  <c r="AD164" i="1" s="1"/>
  <c r="E164" i="1"/>
  <c r="AH161" i="1"/>
  <c r="AD161" i="1"/>
  <c r="E161" i="1"/>
  <c r="AH158" i="1"/>
  <c r="AD158" i="1"/>
  <c r="E158" i="1"/>
  <c r="AH152" i="1"/>
  <c r="AD152" i="1" s="1"/>
  <c r="E152" i="1"/>
  <c r="AH149" i="1"/>
  <c r="AD149" i="1" s="1"/>
  <c r="E149" i="1"/>
  <c r="AH143" i="1"/>
  <c r="AD143" i="1"/>
  <c r="E143" i="1"/>
  <c r="AH137" i="1"/>
  <c r="AD137" i="1"/>
  <c r="E137" i="1"/>
  <c r="AH134" i="1"/>
  <c r="AD134" i="1" s="1"/>
  <c r="E134" i="1"/>
  <c r="AH131" i="1"/>
  <c r="AD131" i="1" s="1"/>
  <c r="E131" i="1"/>
  <c r="AH128" i="1"/>
  <c r="AD128" i="1"/>
  <c r="E128" i="1"/>
  <c r="AH125" i="1"/>
  <c r="AD125" i="1"/>
  <c r="E125" i="1"/>
  <c r="AH122" i="1"/>
  <c r="AD122" i="1" s="1"/>
  <c r="E122" i="1"/>
  <c r="AH119" i="1"/>
  <c r="AD119" i="1" s="1"/>
  <c r="E119" i="1"/>
  <c r="AH116" i="1"/>
  <c r="AD116" i="1"/>
  <c r="E116" i="1"/>
  <c r="AH113" i="1"/>
  <c r="AD113" i="1"/>
  <c r="E113" i="1"/>
  <c r="AH110" i="1"/>
  <c r="AD110" i="1" s="1"/>
  <c r="E110" i="1"/>
  <c r="AH107" i="1"/>
  <c r="AD107" i="1" s="1"/>
  <c r="E107" i="1"/>
  <c r="AH101" i="1"/>
  <c r="AD101" i="1"/>
  <c r="E101" i="1"/>
  <c r="AH95" i="1"/>
  <c r="AD95" i="1"/>
  <c r="E95" i="1"/>
  <c r="AH92" i="1"/>
  <c r="AD92" i="1" s="1"/>
  <c r="E92" i="1"/>
  <c r="AH89" i="1"/>
  <c r="AD89" i="1" s="1"/>
  <c r="E89" i="1"/>
  <c r="AH86" i="1"/>
  <c r="AD86" i="1"/>
  <c r="E86" i="1"/>
  <c r="AH83" i="1"/>
  <c r="AD83" i="1"/>
  <c r="E83" i="1"/>
  <c r="AH80" i="1"/>
  <c r="AD80" i="1" s="1"/>
  <c r="E80" i="1"/>
  <c r="AH77" i="1"/>
  <c r="AD77" i="1" s="1"/>
  <c r="E77" i="1"/>
  <c r="AH74" i="1"/>
  <c r="AD74" i="1"/>
  <c r="E74" i="1"/>
  <c r="AH71" i="1"/>
  <c r="AD71" i="1"/>
  <c r="E71" i="1"/>
  <c r="AH68" i="1"/>
  <c r="AD68" i="1" s="1"/>
  <c r="E68" i="1"/>
  <c r="AH65" i="1"/>
  <c r="AD65" i="1" s="1"/>
  <c r="E65" i="1"/>
  <c r="AH62" i="1"/>
  <c r="AD62" i="1"/>
  <c r="E62" i="1"/>
  <c r="AH59" i="1"/>
  <c r="AD59" i="1"/>
  <c r="E59" i="1"/>
  <c r="AH56" i="1"/>
  <c r="AD56" i="1" s="1"/>
  <c r="E56" i="1"/>
  <c r="AH53" i="1"/>
  <c r="AD53" i="1" s="1"/>
  <c r="E53" i="1"/>
  <c r="AH50" i="1"/>
  <c r="AD50" i="1"/>
  <c r="E50" i="1"/>
  <c r="AH47" i="1"/>
  <c r="AD47" i="1"/>
  <c r="E47" i="1"/>
  <c r="AH44" i="1"/>
  <c r="AD44" i="1" s="1"/>
  <c r="E44" i="1"/>
  <c r="AH41" i="1"/>
  <c r="AD41" i="1" s="1"/>
  <c r="E41" i="1"/>
  <c r="AH38" i="1"/>
  <c r="AD38" i="1"/>
  <c r="E38" i="1"/>
  <c r="AH35" i="1"/>
  <c r="AD35" i="1"/>
  <c r="E35" i="1"/>
  <c r="AH32" i="1"/>
  <c r="AD32" i="1" s="1"/>
  <c r="E32" i="1"/>
  <c r="AH29" i="1"/>
  <c r="AD29" i="1" s="1"/>
  <c r="E29" i="1"/>
  <c r="AH26" i="1"/>
  <c r="AD26" i="1"/>
  <c r="E26" i="1"/>
  <c r="AH23" i="1"/>
  <c r="AD23" i="1"/>
  <c r="E23" i="1"/>
  <c r="AH20" i="1"/>
  <c r="AD20" i="1" s="1"/>
  <c r="E20" i="1"/>
  <c r="AH17" i="1"/>
  <c r="AD17" i="1" s="1"/>
  <c r="E17" i="1"/>
  <c r="AH14" i="1"/>
  <c r="AD14" i="1"/>
  <c r="E14" i="1"/>
  <c r="AH11" i="1"/>
  <c r="AD11" i="1"/>
  <c r="E11" i="1"/>
</calcChain>
</file>

<file path=xl/sharedStrings.xml><?xml version="1.0" encoding="utf-8"?>
<sst xmlns="http://schemas.openxmlformats.org/spreadsheetml/2006/main" count="201" uniqueCount="102">
  <si>
    <t>Warren Point Poll Herefords</t>
  </si>
  <si>
    <t>Supplementary Sheet 2021</t>
  </si>
  <si>
    <t>September 2021 Hereford BREEDPLAN</t>
  </si>
  <si>
    <t>ACTUALS</t>
  </si>
  <si>
    <t>Above BREEDPLAN avg.</t>
  </si>
  <si>
    <t>Breeding Soundness</t>
  </si>
  <si>
    <t>Column1</t>
  </si>
  <si>
    <t>LOT</t>
  </si>
  <si>
    <t>ID</t>
  </si>
  <si>
    <t>DOB</t>
  </si>
  <si>
    <t>Age in Months</t>
  </si>
  <si>
    <t>Pigment</t>
  </si>
  <si>
    <t>GL</t>
  </si>
  <si>
    <t>BW</t>
  </si>
  <si>
    <t>MCW</t>
  </si>
  <si>
    <t>Milk</t>
  </si>
  <si>
    <t>SS</t>
  </si>
  <si>
    <t>DC</t>
  </si>
  <si>
    <t>Cwt</t>
  </si>
  <si>
    <t>EMA</t>
  </si>
  <si>
    <t>Rib</t>
  </si>
  <si>
    <t>RUMP</t>
  </si>
  <si>
    <t>RBY%</t>
  </si>
  <si>
    <t>IMF%</t>
  </si>
  <si>
    <t>P8</t>
  </si>
  <si>
    <t>RIB</t>
  </si>
  <si>
    <t>Scrotal Circ. cm</t>
  </si>
  <si>
    <t>Crush side Motility</t>
  </si>
  <si>
    <t>Morphology</t>
  </si>
  <si>
    <t>Weight kgs</t>
  </si>
  <si>
    <t>Avg Daily Gain</t>
  </si>
  <si>
    <t>Age in days</t>
  </si>
  <si>
    <t xml:space="preserve">Breed Avg. EBVs for 2018 Born Calves </t>
  </si>
  <si>
    <t>Q165</t>
  </si>
  <si>
    <t>100/100</t>
  </si>
  <si>
    <t>Traits Observed: 200WT,600WT</t>
  </si>
  <si>
    <t>Q173</t>
  </si>
  <si>
    <t>Traits Observed: 200WT,600WT</t>
  </si>
  <si>
    <t>Q168</t>
  </si>
  <si>
    <t>Q124</t>
  </si>
  <si>
    <t>Q134</t>
  </si>
  <si>
    <t>Q255</t>
  </si>
  <si>
    <t>Q120</t>
  </si>
  <si>
    <t>Blight scar near side eye</t>
  </si>
  <si>
    <t>Q169</t>
  </si>
  <si>
    <t>Q201</t>
  </si>
  <si>
    <t>Traits Observed: 600WT</t>
  </si>
  <si>
    <t>Q210</t>
  </si>
  <si>
    <t>Q209</t>
  </si>
  <si>
    <t>Traits Observed: 600WT</t>
  </si>
  <si>
    <t>Q151</t>
  </si>
  <si>
    <t>Q096</t>
  </si>
  <si>
    <t>Q150</t>
  </si>
  <si>
    <t>Q221</t>
  </si>
  <si>
    <t>Q143</t>
  </si>
  <si>
    <t>Q191</t>
  </si>
  <si>
    <t>Q142</t>
  </si>
  <si>
    <t>Q218</t>
  </si>
  <si>
    <t>Q148</t>
  </si>
  <si>
    <t>Q149</t>
  </si>
  <si>
    <t>Q054</t>
  </si>
  <si>
    <t>Q055</t>
  </si>
  <si>
    <t>90/90</t>
  </si>
  <si>
    <t>Q211</t>
  </si>
  <si>
    <t>1.1.</t>
  </si>
  <si>
    <t>Heifer bull</t>
  </si>
  <si>
    <t>Q115</t>
  </si>
  <si>
    <t>Q190</t>
  </si>
  <si>
    <t>Q234</t>
  </si>
  <si>
    <t>Q146</t>
  </si>
  <si>
    <t>Q109</t>
  </si>
  <si>
    <t>WITHDRAWN</t>
  </si>
  <si>
    <t>30A</t>
  </si>
  <si>
    <t>Q241</t>
  </si>
  <si>
    <t>31A</t>
  </si>
  <si>
    <t>Q67</t>
  </si>
  <si>
    <t>Q113</t>
  </si>
  <si>
    <t>Blight scar off side</t>
  </si>
  <si>
    <t>Q062</t>
  </si>
  <si>
    <t>Q049</t>
  </si>
  <si>
    <t>Q154</t>
  </si>
  <si>
    <t>Q48</t>
  </si>
  <si>
    <t>Q231</t>
  </si>
  <si>
    <t>Q076</t>
  </si>
  <si>
    <t>Q077</t>
  </si>
  <si>
    <t>Q248</t>
  </si>
  <si>
    <t>Q170</t>
  </si>
  <si>
    <t>42A</t>
  </si>
  <si>
    <t>Q204</t>
  </si>
  <si>
    <t>43A</t>
  </si>
  <si>
    <t>Q123</t>
  </si>
  <si>
    <t>Q177</t>
  </si>
  <si>
    <t>45A</t>
  </si>
  <si>
    <t>Q153</t>
  </si>
  <si>
    <t>Q052</t>
  </si>
  <si>
    <t>90/100</t>
  </si>
  <si>
    <t>Q092</t>
  </si>
  <si>
    <t>Q243</t>
  </si>
  <si>
    <t>R002</t>
  </si>
  <si>
    <t>Traits Observed: 400WT</t>
  </si>
  <si>
    <t>R004</t>
  </si>
  <si>
    <t>The Lethbridge family thank you for your support.   We trust that your purchases perform well for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</si>
</sst>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22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22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22"/>
      </left>
      <right style="thin">
        <color rgb="FF000000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22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22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4" fillId="0" borderId="2" xfId="0" applyFont="1" applyBorder="1"/>
    <xf numFmtId="0" fontId="4" fillId="0" borderId="3" xfId="0" applyFont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0" borderId="4" xfId="0" applyFont="1" applyBorder="1"/>
    <xf numFmtId="0" fontId="5" fillId="0" borderId="4" xfId="0" applyFont="1" applyBorder="1"/>
    <xf numFmtId="0" fontId="6" fillId="0" borderId="5" xfId="0" applyFont="1" applyBorder="1" applyAlignment="1">
      <alignment horizontal="left" vertical="center"/>
    </xf>
    <xf numFmtId="0" fontId="4" fillId="3" borderId="4" xfId="0" applyFont="1" applyFill="1" applyBorder="1"/>
    <xf numFmtId="0" fontId="4" fillId="0" borderId="6" xfId="0" applyFont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2" borderId="6" xfId="0" applyFont="1" applyFill="1" applyBorder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4" fontId="10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2" fontId="1" fillId="2" borderId="2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0" fillId="0" borderId="7" xfId="0" applyNumberFormat="1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4" fontId="10" fillId="0" borderId="28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9" fontId="13" fillId="0" borderId="31" xfId="0" applyNumberFormat="1" applyFont="1" applyBorder="1" applyAlignment="1">
      <alignment horizontal="center" vertical="center" wrapText="1"/>
    </xf>
    <xf numFmtId="9" fontId="13" fillId="0" borderId="32" xfId="0" applyNumberFormat="1" applyFont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1" fillId="0" borderId="37" xfId="0" applyFont="1" applyBorder="1"/>
    <xf numFmtId="14" fontId="10" fillId="0" borderId="20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4" fontId="10" fillId="0" borderId="39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1" fillId="0" borderId="43" xfId="0" applyFont="1" applyBorder="1"/>
    <xf numFmtId="0" fontId="10" fillId="2" borderId="39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8" fillId="0" borderId="43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14" fontId="10" fillId="0" borderId="28" xfId="0" applyNumberFormat="1" applyFont="1" applyBorder="1" applyAlignment="1">
      <alignment horizontal="right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0" xfId="0" applyFont="1"/>
    <xf numFmtId="0" fontId="1" fillId="0" borderId="7" xfId="0" applyFont="1" applyBorder="1"/>
    <xf numFmtId="0" fontId="8" fillId="0" borderId="3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577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457200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3EDE920-377F-4D27-B8FD-5EBF7698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0"/>
          <a:ext cx="11239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DBFB4-3680-4018-9870-228F6D2C5E28}">
  <dimension ref="A1:AH178"/>
  <sheetViews>
    <sheetView showGridLines="0" tabSelected="1" zoomScale="85" zoomScaleNormal="85" workbookViewId="0">
      <pane xSplit="1" ySplit="7" topLeftCell="B164" activePane="bottomRight" state="frozen"/>
      <selection pane="topRight" activeCell="B1" sqref="B1"/>
      <selection pane="bottomLeft" activeCell="A2" sqref="A2"/>
      <selection pane="bottomRight" activeCell="G168" sqref="G168"/>
    </sheetView>
  </sheetViews>
  <sheetFormatPr defaultColWidth="9.1796875" defaultRowHeight="14" x14ac:dyDescent="0.3"/>
  <cols>
    <col min="1" max="1" width="10.1796875" style="116" bestFit="1" customWidth="1"/>
    <col min="2" max="2" width="4.7265625" style="1" bestFit="1" customWidth="1"/>
    <col min="3" max="3" width="5.26953125" style="4" bestFit="1" customWidth="1"/>
    <col min="4" max="4" width="10.26953125" style="1" customWidth="1"/>
    <col min="5" max="5" width="7.453125" style="1" customWidth="1"/>
    <col min="6" max="6" width="7.54296875" style="1" customWidth="1"/>
    <col min="7" max="21" width="5.7265625" style="1" customWidth="1"/>
    <col min="22" max="22" width="3.26953125" style="1" hidden="1" customWidth="1"/>
    <col min="23" max="23" width="4.1796875" style="1" hidden="1" customWidth="1"/>
    <col min="24" max="24" width="5" style="1" hidden="1" customWidth="1"/>
    <col min="25" max="25" width="5.7265625" style="1" hidden="1" customWidth="1"/>
    <col min="26" max="30" width="9.26953125" style="1" customWidth="1"/>
    <col min="31" max="33" width="9.1796875" style="1"/>
    <col min="34" max="34" width="7.453125" style="1" customWidth="1"/>
    <col min="35" max="16384" width="9.1796875" style="1"/>
  </cols>
  <sheetData>
    <row r="1" spans="1:34" ht="27.5" x14ac:dyDescent="0.3">
      <c r="A1" s="1"/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2"/>
    </row>
    <row r="2" spans="1:34" ht="27.5" x14ac:dyDescent="0.3">
      <c r="A2" s="1"/>
      <c r="B2" s="124" t="s">
        <v>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2"/>
    </row>
    <row r="3" spans="1:34" ht="14.25" customHeight="1" x14ac:dyDescent="0.3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H3" s="3"/>
    </row>
    <row r="4" spans="1:34" x14ac:dyDescent="0.3">
      <c r="A4" s="1"/>
    </row>
    <row r="5" spans="1:34" s="5" customFormat="1" ht="13" x14ac:dyDescent="0.3">
      <c r="C5" s="6"/>
      <c r="G5" s="7" t="s">
        <v>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  <c r="V5" s="10"/>
      <c r="W5" s="11"/>
      <c r="X5" s="11"/>
      <c r="Y5" s="11"/>
      <c r="Z5" s="10" t="s">
        <v>3</v>
      </c>
      <c r="AA5" s="11"/>
      <c r="AB5" s="11"/>
      <c r="AC5" s="12"/>
      <c r="AD5" s="12"/>
    </row>
    <row r="6" spans="1:34" s="5" customFormat="1" ht="13" x14ac:dyDescent="0.3">
      <c r="B6" s="13"/>
      <c r="C6" s="14"/>
      <c r="D6" s="13"/>
      <c r="E6" s="13"/>
      <c r="F6" s="13"/>
      <c r="G6" s="15" t="s">
        <v>4</v>
      </c>
      <c r="H6" s="16"/>
      <c r="I6" s="16"/>
      <c r="J6" s="16"/>
      <c r="K6" s="13"/>
      <c r="L6" s="13"/>
      <c r="M6" s="13"/>
      <c r="N6" s="13"/>
      <c r="O6" s="13"/>
      <c r="P6" s="13"/>
      <c r="Q6" s="13"/>
      <c r="R6" s="13"/>
      <c r="S6" s="13"/>
      <c r="T6" s="13"/>
      <c r="U6" s="17"/>
      <c r="V6" s="18"/>
      <c r="W6" s="19"/>
      <c r="X6" s="19"/>
      <c r="Y6" s="19"/>
      <c r="Z6" s="19" t="s">
        <v>5</v>
      </c>
      <c r="AA6" s="19"/>
      <c r="AB6" s="19"/>
      <c r="AC6" s="20"/>
      <c r="AD6" s="20"/>
      <c r="AH6" s="13"/>
    </row>
    <row r="7" spans="1:34" s="33" customFormat="1" ht="26" x14ac:dyDescent="0.3">
      <c r="A7" s="21" t="s">
        <v>6</v>
      </c>
      <c r="B7" s="22" t="s">
        <v>7</v>
      </c>
      <c r="C7" s="23" t="s">
        <v>8</v>
      </c>
      <c r="D7" s="24" t="s">
        <v>9</v>
      </c>
      <c r="E7" s="25" t="s">
        <v>10</v>
      </c>
      <c r="F7" s="26" t="s">
        <v>11</v>
      </c>
      <c r="G7" s="27" t="s">
        <v>12</v>
      </c>
      <c r="H7" s="27" t="s">
        <v>13</v>
      </c>
      <c r="I7" s="27">
        <v>200</v>
      </c>
      <c r="J7" s="27">
        <v>400</v>
      </c>
      <c r="K7" s="27">
        <v>600</v>
      </c>
      <c r="L7" s="27" t="s">
        <v>14</v>
      </c>
      <c r="M7" s="27" t="s">
        <v>15</v>
      </c>
      <c r="N7" s="27" t="s">
        <v>16</v>
      </c>
      <c r="O7" s="27" t="s">
        <v>17</v>
      </c>
      <c r="P7" s="27" t="s">
        <v>18</v>
      </c>
      <c r="Q7" s="27" t="s">
        <v>19</v>
      </c>
      <c r="R7" s="27" t="s">
        <v>20</v>
      </c>
      <c r="S7" s="27" t="s">
        <v>21</v>
      </c>
      <c r="T7" s="27" t="s">
        <v>22</v>
      </c>
      <c r="U7" s="27" t="s">
        <v>23</v>
      </c>
      <c r="V7" s="28" t="s">
        <v>24</v>
      </c>
      <c r="W7" s="29" t="s">
        <v>25</v>
      </c>
      <c r="X7" s="29" t="s">
        <v>19</v>
      </c>
      <c r="Y7" s="30" t="s">
        <v>23</v>
      </c>
      <c r="Z7" s="31" t="s">
        <v>26</v>
      </c>
      <c r="AA7" s="31" t="s">
        <v>27</v>
      </c>
      <c r="AB7" s="31" t="s">
        <v>28</v>
      </c>
      <c r="AC7" s="32" t="s">
        <v>29</v>
      </c>
      <c r="AD7" s="32" t="s">
        <v>30</v>
      </c>
      <c r="AH7" s="25" t="s">
        <v>31</v>
      </c>
    </row>
    <row r="8" spans="1:34" s="33" customFormat="1" x14ac:dyDescent="0.3">
      <c r="A8" s="21"/>
      <c r="B8" s="34"/>
      <c r="C8" s="35"/>
      <c r="D8" s="36"/>
      <c r="E8" s="37"/>
      <c r="F8" s="38"/>
      <c r="G8" s="39" t="s">
        <v>32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1"/>
      <c r="W8" s="41"/>
      <c r="X8" s="41"/>
      <c r="Y8" s="42"/>
      <c r="Z8" s="42"/>
      <c r="AA8" s="42"/>
      <c r="AB8" s="42"/>
      <c r="AC8" s="43"/>
      <c r="AD8" s="43"/>
      <c r="AH8" s="37"/>
    </row>
    <row r="9" spans="1:34" s="33" customFormat="1" x14ac:dyDescent="0.3">
      <c r="A9" s="21"/>
      <c r="B9" s="44"/>
      <c r="C9" s="45"/>
      <c r="D9" s="46"/>
      <c r="E9" s="47"/>
      <c r="F9" s="48"/>
      <c r="G9" s="49">
        <v>-0.6</v>
      </c>
      <c r="H9" s="40">
        <v>4.0999999999999996</v>
      </c>
      <c r="I9" s="40">
        <v>33</v>
      </c>
      <c r="J9" s="40">
        <v>55</v>
      </c>
      <c r="K9" s="40">
        <v>77</v>
      </c>
      <c r="L9" s="40">
        <v>67</v>
      </c>
      <c r="M9" s="40">
        <v>16</v>
      </c>
      <c r="N9" s="40">
        <v>2</v>
      </c>
      <c r="O9" s="40">
        <v>-2.9</v>
      </c>
      <c r="P9" s="40">
        <v>50</v>
      </c>
      <c r="Q9" s="40">
        <v>3.6</v>
      </c>
      <c r="R9" s="40">
        <v>0.7</v>
      </c>
      <c r="S9" s="40">
        <v>0.8</v>
      </c>
      <c r="T9" s="40">
        <v>0.8</v>
      </c>
      <c r="U9" s="40">
        <v>0.5</v>
      </c>
      <c r="V9" s="50"/>
      <c r="W9" s="50"/>
      <c r="X9" s="50"/>
      <c r="Y9" s="51"/>
      <c r="Z9" s="51"/>
      <c r="AA9" s="51"/>
      <c r="AB9" s="51"/>
      <c r="AC9" s="52"/>
      <c r="AD9" s="52"/>
      <c r="AH9" s="47"/>
    </row>
    <row r="10" spans="1:34" s="33" customFormat="1" x14ac:dyDescent="0.3">
      <c r="A10" s="21"/>
      <c r="B10" s="53"/>
      <c r="C10" s="54"/>
      <c r="D10" s="55"/>
      <c r="E10" s="56"/>
      <c r="F10" s="57"/>
      <c r="G10" s="58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59"/>
      <c r="W10" s="59"/>
      <c r="X10" s="59"/>
      <c r="Y10" s="60"/>
      <c r="Z10" s="60"/>
      <c r="AA10" s="60"/>
      <c r="AB10" s="60"/>
      <c r="AC10" s="61"/>
      <c r="AD10" s="61"/>
      <c r="AH10" s="56"/>
    </row>
    <row r="11" spans="1:34" s="76" customFormat="1" ht="18" customHeight="1" x14ac:dyDescent="0.35">
      <c r="A11" s="62">
        <v>44484</v>
      </c>
      <c r="B11" s="63">
        <v>1</v>
      </c>
      <c r="C11" s="64" t="s">
        <v>33</v>
      </c>
      <c r="D11" s="65">
        <v>43701</v>
      </c>
      <c r="E11" s="66">
        <f>+($A$11-D11)/30</f>
        <v>26.1</v>
      </c>
      <c r="F11" s="67" t="s">
        <v>34</v>
      </c>
      <c r="G11" s="68">
        <v>-0.2</v>
      </c>
      <c r="H11" s="68">
        <v>7.6</v>
      </c>
      <c r="I11" s="68">
        <v>43</v>
      </c>
      <c r="J11" s="68">
        <v>64</v>
      </c>
      <c r="K11" s="68">
        <v>94</v>
      </c>
      <c r="L11" s="68">
        <v>89</v>
      </c>
      <c r="M11" s="68">
        <v>11</v>
      </c>
      <c r="N11" s="68">
        <v>2.1</v>
      </c>
      <c r="O11" s="68">
        <v>-0.2</v>
      </c>
      <c r="P11" s="68">
        <v>52</v>
      </c>
      <c r="Q11" s="68">
        <v>2.7</v>
      </c>
      <c r="R11" s="68">
        <v>-0.4</v>
      </c>
      <c r="S11" s="68">
        <v>-0.8</v>
      </c>
      <c r="T11" s="68">
        <v>1.1000000000000001</v>
      </c>
      <c r="U11" s="69">
        <v>-0.1</v>
      </c>
      <c r="V11" s="70"/>
      <c r="W11" s="71"/>
      <c r="X11" s="71"/>
      <c r="Y11" s="71"/>
      <c r="Z11" s="72">
        <v>39</v>
      </c>
      <c r="AA11" s="73">
        <v>70</v>
      </c>
      <c r="AB11" s="73">
        <v>84</v>
      </c>
      <c r="AC11" s="74">
        <v>828</v>
      </c>
      <c r="AD11" s="75">
        <f>+AC11/AH11</f>
        <v>1.0574712643678161</v>
      </c>
      <c r="AH11" s="66">
        <f>+$A$11-D11</f>
        <v>783</v>
      </c>
    </row>
    <row r="12" spans="1:34" ht="18" x14ac:dyDescent="0.3">
      <c r="A12" s="77"/>
      <c r="B12" s="78"/>
      <c r="C12" s="79"/>
      <c r="D12" s="80"/>
      <c r="E12" s="81"/>
      <c r="F12" s="82"/>
      <c r="G12" s="83">
        <v>0.41</v>
      </c>
      <c r="H12" s="83">
        <v>0.52</v>
      </c>
      <c r="I12" s="83">
        <v>0.57999999999999996</v>
      </c>
      <c r="J12" s="83">
        <v>0.57999999999999996</v>
      </c>
      <c r="K12" s="83">
        <v>0.62</v>
      </c>
      <c r="L12" s="83">
        <v>0.51</v>
      </c>
      <c r="M12" s="83">
        <v>0.44</v>
      </c>
      <c r="N12" s="83">
        <v>0.46</v>
      </c>
      <c r="O12" s="83">
        <v>0.25</v>
      </c>
      <c r="P12" s="83">
        <v>0.5</v>
      </c>
      <c r="Q12" s="83">
        <v>0.34</v>
      </c>
      <c r="R12" s="83">
        <v>0.4</v>
      </c>
      <c r="S12" s="83">
        <v>0.42</v>
      </c>
      <c r="T12" s="83">
        <v>0.36</v>
      </c>
      <c r="U12" s="84">
        <v>0.4</v>
      </c>
      <c r="V12" s="85"/>
      <c r="W12" s="86"/>
      <c r="X12" s="86"/>
      <c r="Y12" s="86"/>
      <c r="Z12" s="87"/>
      <c r="AA12" s="88"/>
      <c r="AB12" s="88"/>
      <c r="AC12" s="89"/>
      <c r="AD12" s="89"/>
      <c r="AH12" s="81"/>
    </row>
    <row r="13" spans="1:34" ht="18" customHeight="1" x14ac:dyDescent="0.3">
      <c r="A13" s="77"/>
      <c r="B13" s="90"/>
      <c r="C13" s="79"/>
      <c r="D13" s="80"/>
      <c r="E13" s="81"/>
      <c r="F13" s="91"/>
      <c r="G13" s="92" t="s">
        <v>35</v>
      </c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85"/>
      <c r="W13" s="86"/>
      <c r="X13" s="86"/>
      <c r="Y13" s="86"/>
      <c r="Z13" s="87"/>
      <c r="AA13" s="88"/>
      <c r="AB13" s="88"/>
      <c r="AC13" s="89"/>
      <c r="AD13" s="89"/>
      <c r="AH13" s="81"/>
    </row>
    <row r="14" spans="1:34" s="76" customFormat="1" ht="18" customHeight="1" x14ac:dyDescent="0.35">
      <c r="A14" s="62"/>
      <c r="B14" s="63">
        <v>2</v>
      </c>
      <c r="C14" s="64" t="s">
        <v>36</v>
      </c>
      <c r="D14" s="94">
        <v>43701</v>
      </c>
      <c r="E14" s="66">
        <f>+($A$11-D14)/30</f>
        <v>26.1</v>
      </c>
      <c r="F14" s="95" t="s">
        <v>34</v>
      </c>
      <c r="G14" s="68">
        <v>-0.2</v>
      </c>
      <c r="H14" s="68">
        <v>4.5999999999999996</v>
      </c>
      <c r="I14" s="68">
        <v>28</v>
      </c>
      <c r="J14" s="68">
        <v>40</v>
      </c>
      <c r="K14" s="68">
        <v>54</v>
      </c>
      <c r="L14" s="68">
        <v>51</v>
      </c>
      <c r="M14" s="68">
        <v>12</v>
      </c>
      <c r="N14" s="68">
        <v>1.8</v>
      </c>
      <c r="O14" s="68">
        <v>-0.6</v>
      </c>
      <c r="P14" s="68">
        <v>28</v>
      </c>
      <c r="Q14" s="68">
        <v>2.2999999999999998</v>
      </c>
      <c r="R14" s="68">
        <v>0.5</v>
      </c>
      <c r="S14" s="68">
        <v>0.3</v>
      </c>
      <c r="T14" s="68">
        <v>0.5</v>
      </c>
      <c r="U14" s="69">
        <v>-0.1</v>
      </c>
      <c r="V14" s="70"/>
      <c r="W14" s="71"/>
      <c r="X14" s="71"/>
      <c r="Y14" s="71"/>
      <c r="Z14" s="72">
        <v>37</v>
      </c>
      <c r="AA14" s="73">
        <v>70</v>
      </c>
      <c r="AB14" s="73">
        <v>86</v>
      </c>
      <c r="AC14" s="74">
        <v>772</v>
      </c>
      <c r="AD14" s="75">
        <f>+AC14/AH14</f>
        <v>0.98595146871008943</v>
      </c>
      <c r="AH14" s="66">
        <f>+$A$11-D14</f>
        <v>783</v>
      </c>
    </row>
    <row r="15" spans="1:34" ht="18" x14ac:dyDescent="0.3">
      <c r="A15" s="77"/>
      <c r="B15" s="78"/>
      <c r="C15" s="79"/>
      <c r="D15" s="80"/>
      <c r="E15" s="81"/>
      <c r="F15" s="82"/>
      <c r="G15" s="83">
        <v>0.45</v>
      </c>
      <c r="H15" s="83">
        <v>0.54</v>
      </c>
      <c r="I15" s="83">
        <v>0.59</v>
      </c>
      <c r="J15" s="83">
        <v>0.59</v>
      </c>
      <c r="K15" s="83">
        <v>0.63</v>
      </c>
      <c r="L15" s="83">
        <v>0.52</v>
      </c>
      <c r="M15" s="83">
        <v>0.46</v>
      </c>
      <c r="N15" s="83">
        <v>0.48</v>
      </c>
      <c r="O15" s="83">
        <v>0.28000000000000003</v>
      </c>
      <c r="P15" s="83">
        <v>0.51</v>
      </c>
      <c r="Q15" s="83">
        <v>0.36</v>
      </c>
      <c r="R15" s="83">
        <v>0.42</v>
      </c>
      <c r="S15" s="83">
        <v>0.45</v>
      </c>
      <c r="T15" s="83">
        <v>0.36</v>
      </c>
      <c r="U15" s="84">
        <v>0.42</v>
      </c>
      <c r="V15" s="85"/>
      <c r="W15" s="86"/>
      <c r="X15" s="86"/>
      <c r="Y15" s="86"/>
      <c r="Z15" s="87"/>
      <c r="AA15" s="88"/>
      <c r="AB15" s="88"/>
      <c r="AC15" s="89"/>
      <c r="AD15" s="89"/>
      <c r="AH15" s="81"/>
    </row>
    <row r="16" spans="1:34" ht="18" customHeight="1" x14ac:dyDescent="0.3">
      <c r="A16" s="77"/>
      <c r="B16" s="90"/>
      <c r="C16" s="96"/>
      <c r="D16" s="97"/>
      <c r="E16" s="98"/>
      <c r="F16" s="99"/>
      <c r="G16" s="100" t="s">
        <v>37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2"/>
      <c r="W16" s="103"/>
      <c r="X16" s="103"/>
      <c r="Y16" s="103"/>
      <c r="Z16" s="104"/>
      <c r="AA16" s="105"/>
      <c r="AB16" s="105"/>
      <c r="AC16" s="106"/>
      <c r="AD16" s="106"/>
      <c r="AH16" s="98"/>
    </row>
    <row r="17" spans="1:34" s="76" customFormat="1" ht="18" customHeight="1" x14ac:dyDescent="0.35">
      <c r="A17" s="62"/>
      <c r="B17" s="63">
        <v>3</v>
      </c>
      <c r="C17" s="64" t="s">
        <v>38</v>
      </c>
      <c r="D17" s="94">
        <v>43702</v>
      </c>
      <c r="E17" s="66">
        <f>+($A$11-D17)/30</f>
        <v>26.066666666666666</v>
      </c>
      <c r="F17" s="95" t="s">
        <v>34</v>
      </c>
      <c r="G17" s="68">
        <v>-1.2</v>
      </c>
      <c r="H17" s="68">
        <v>7</v>
      </c>
      <c r="I17" s="68">
        <v>37</v>
      </c>
      <c r="J17" s="68">
        <v>55</v>
      </c>
      <c r="K17" s="68">
        <v>80</v>
      </c>
      <c r="L17" s="68">
        <v>80</v>
      </c>
      <c r="M17" s="68">
        <v>14</v>
      </c>
      <c r="N17" s="68">
        <v>2</v>
      </c>
      <c r="O17" s="68">
        <v>-0.3</v>
      </c>
      <c r="P17" s="68">
        <v>43</v>
      </c>
      <c r="Q17" s="68">
        <v>2.6</v>
      </c>
      <c r="R17" s="68">
        <v>-0.3</v>
      </c>
      <c r="S17" s="68">
        <v>-0.8</v>
      </c>
      <c r="T17" s="68">
        <v>1.1000000000000001</v>
      </c>
      <c r="U17" s="69">
        <v>-0.01</v>
      </c>
      <c r="V17" s="70"/>
      <c r="W17" s="71"/>
      <c r="X17" s="71"/>
      <c r="Y17" s="71"/>
      <c r="Z17" s="72">
        <v>40</v>
      </c>
      <c r="AA17" s="73">
        <v>70</v>
      </c>
      <c r="AB17" s="73">
        <v>80</v>
      </c>
      <c r="AC17" s="74">
        <v>833</v>
      </c>
      <c r="AD17" s="75">
        <f>+AC17/AH17</f>
        <v>1.0652173913043479</v>
      </c>
      <c r="AH17" s="66">
        <f>+$A$11-D17</f>
        <v>782</v>
      </c>
    </row>
    <row r="18" spans="1:34" ht="18" x14ac:dyDescent="0.3">
      <c r="A18" s="77"/>
      <c r="B18" s="78"/>
      <c r="C18" s="79"/>
      <c r="D18" s="80"/>
      <c r="E18" s="81"/>
      <c r="F18" s="82"/>
      <c r="G18" s="83">
        <v>0.42</v>
      </c>
      <c r="H18" s="83">
        <v>0.53</v>
      </c>
      <c r="I18" s="83">
        <v>0.59</v>
      </c>
      <c r="J18" s="83">
        <v>0.59</v>
      </c>
      <c r="K18" s="83">
        <v>0.63</v>
      </c>
      <c r="L18" s="83">
        <v>0.51</v>
      </c>
      <c r="M18" s="83">
        <v>0.48</v>
      </c>
      <c r="N18" s="83">
        <v>0.45</v>
      </c>
      <c r="O18" s="83">
        <v>0.26</v>
      </c>
      <c r="P18" s="83">
        <v>0.51</v>
      </c>
      <c r="Q18" s="83">
        <v>0.35</v>
      </c>
      <c r="R18" s="83">
        <v>0.4</v>
      </c>
      <c r="S18" s="83">
        <v>0.42</v>
      </c>
      <c r="T18" s="83">
        <v>0.36</v>
      </c>
      <c r="U18" s="84">
        <v>0.4</v>
      </c>
      <c r="V18" s="85"/>
      <c r="W18" s="86"/>
      <c r="X18" s="86"/>
      <c r="Y18" s="86"/>
      <c r="Z18" s="87"/>
      <c r="AA18" s="88"/>
      <c r="AB18" s="88"/>
      <c r="AC18" s="89"/>
      <c r="AD18" s="89"/>
      <c r="AH18" s="81"/>
    </row>
    <row r="19" spans="1:34" ht="18" customHeight="1" x14ac:dyDescent="0.3">
      <c r="A19" s="77"/>
      <c r="B19" s="90"/>
      <c r="C19" s="96"/>
      <c r="D19" s="97"/>
      <c r="E19" s="98"/>
      <c r="F19" s="99"/>
      <c r="G19" s="100" t="s">
        <v>37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3"/>
      <c r="X19" s="103"/>
      <c r="Y19" s="103"/>
      <c r="Z19" s="104"/>
      <c r="AA19" s="105"/>
      <c r="AB19" s="105"/>
      <c r="AC19" s="106"/>
      <c r="AD19" s="106"/>
      <c r="AH19" s="98"/>
    </row>
    <row r="20" spans="1:34" s="76" customFormat="1" ht="18" customHeight="1" x14ac:dyDescent="0.35">
      <c r="A20" s="62"/>
      <c r="B20" s="63">
        <v>4</v>
      </c>
      <c r="C20" s="64" t="s">
        <v>39</v>
      </c>
      <c r="D20" s="94">
        <v>43706</v>
      </c>
      <c r="E20" s="66">
        <f>+($A$11-D20)/30</f>
        <v>25.933333333333334</v>
      </c>
      <c r="F20" s="95" t="s">
        <v>34</v>
      </c>
      <c r="G20" s="68">
        <v>-1.3</v>
      </c>
      <c r="H20" s="68">
        <v>6.1</v>
      </c>
      <c r="I20" s="68">
        <v>36</v>
      </c>
      <c r="J20" s="68">
        <v>54</v>
      </c>
      <c r="K20" s="68">
        <v>79</v>
      </c>
      <c r="L20" s="68">
        <v>82</v>
      </c>
      <c r="M20" s="68">
        <v>14</v>
      </c>
      <c r="N20" s="68">
        <v>2</v>
      </c>
      <c r="O20" s="68">
        <v>-1.1000000000000001</v>
      </c>
      <c r="P20" s="68">
        <v>48</v>
      </c>
      <c r="Q20" s="68">
        <v>3.5</v>
      </c>
      <c r="R20" s="68">
        <v>-0.2</v>
      </c>
      <c r="S20" s="68">
        <v>-0.4</v>
      </c>
      <c r="T20" s="68">
        <v>1.3</v>
      </c>
      <c r="U20" s="69">
        <v>-0.2</v>
      </c>
      <c r="V20" s="70"/>
      <c r="W20" s="71"/>
      <c r="X20" s="71"/>
      <c r="Y20" s="71"/>
      <c r="Z20" s="72">
        <v>40</v>
      </c>
      <c r="AA20" s="73">
        <v>80</v>
      </c>
      <c r="AB20" s="73">
        <v>76</v>
      </c>
      <c r="AC20" s="74">
        <v>843</v>
      </c>
      <c r="AD20" s="75">
        <f>+AC20/AH20</f>
        <v>1.0835475578406171</v>
      </c>
      <c r="AH20" s="66">
        <f>+$A$11-D20</f>
        <v>778</v>
      </c>
    </row>
    <row r="21" spans="1:34" ht="18" x14ac:dyDescent="0.3">
      <c r="A21" s="77"/>
      <c r="B21" s="78"/>
      <c r="C21" s="79"/>
      <c r="D21" s="80"/>
      <c r="E21" s="81"/>
      <c r="F21" s="82"/>
      <c r="G21" s="83">
        <v>0.46</v>
      </c>
      <c r="H21" s="83">
        <v>0.52</v>
      </c>
      <c r="I21" s="83">
        <v>0.59</v>
      </c>
      <c r="J21" s="83">
        <v>0.59</v>
      </c>
      <c r="K21" s="83">
        <v>0.63</v>
      </c>
      <c r="L21" s="83">
        <v>0.51</v>
      </c>
      <c r="M21" s="83">
        <v>0.43</v>
      </c>
      <c r="N21" s="83">
        <v>0.45</v>
      </c>
      <c r="O21" s="83">
        <v>0.25</v>
      </c>
      <c r="P21" s="83">
        <v>0.51</v>
      </c>
      <c r="Q21" s="83">
        <v>0.32</v>
      </c>
      <c r="R21" s="83">
        <v>0.37</v>
      </c>
      <c r="S21" s="83">
        <v>0.4</v>
      </c>
      <c r="T21" s="83">
        <v>0.34</v>
      </c>
      <c r="U21" s="84">
        <v>0.38</v>
      </c>
      <c r="V21" s="85"/>
      <c r="W21" s="86"/>
      <c r="X21" s="86"/>
      <c r="Y21" s="86"/>
      <c r="Z21" s="87"/>
      <c r="AA21" s="88"/>
      <c r="AB21" s="88"/>
      <c r="AC21" s="89"/>
      <c r="AD21" s="89"/>
      <c r="AH21" s="81"/>
    </row>
    <row r="22" spans="1:34" ht="18" customHeight="1" x14ac:dyDescent="0.3">
      <c r="A22" s="77"/>
      <c r="B22" s="90"/>
      <c r="C22" s="96"/>
      <c r="D22" s="97"/>
      <c r="E22" s="98"/>
      <c r="F22" s="99"/>
      <c r="G22" s="100" t="s">
        <v>37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3"/>
      <c r="X22" s="103"/>
      <c r="Y22" s="103"/>
      <c r="Z22" s="104"/>
      <c r="AA22" s="105"/>
      <c r="AB22" s="105"/>
      <c r="AC22" s="106"/>
      <c r="AD22" s="106"/>
      <c r="AH22" s="98"/>
    </row>
    <row r="23" spans="1:34" s="76" customFormat="1" ht="18" customHeight="1" x14ac:dyDescent="0.35">
      <c r="A23" s="62"/>
      <c r="B23" s="63">
        <v>5</v>
      </c>
      <c r="C23" s="64" t="s">
        <v>40</v>
      </c>
      <c r="D23" s="65">
        <v>43711</v>
      </c>
      <c r="E23" s="66">
        <f>+($A$11-D23)/30</f>
        <v>25.766666666666666</v>
      </c>
      <c r="F23" s="95" t="s">
        <v>34</v>
      </c>
      <c r="G23" s="68">
        <v>-0.9</v>
      </c>
      <c r="H23" s="68">
        <v>5.3</v>
      </c>
      <c r="I23" s="68">
        <v>35</v>
      </c>
      <c r="J23" s="68">
        <v>54</v>
      </c>
      <c r="K23" s="68">
        <v>73</v>
      </c>
      <c r="L23" s="68">
        <v>75</v>
      </c>
      <c r="M23" s="68">
        <v>10</v>
      </c>
      <c r="N23" s="68">
        <v>2</v>
      </c>
      <c r="O23" s="68">
        <v>-1.8</v>
      </c>
      <c r="P23" s="68">
        <v>46</v>
      </c>
      <c r="Q23" s="68">
        <v>3.2</v>
      </c>
      <c r="R23" s="68">
        <v>-0.1</v>
      </c>
      <c r="S23" s="68">
        <v>-0.3</v>
      </c>
      <c r="T23" s="68">
        <v>1.1000000000000001</v>
      </c>
      <c r="U23" s="69">
        <v>-0.1</v>
      </c>
      <c r="V23" s="70"/>
      <c r="W23" s="71"/>
      <c r="X23" s="71"/>
      <c r="Y23" s="71"/>
      <c r="Z23" s="72">
        <v>39</v>
      </c>
      <c r="AA23" s="73">
        <v>90</v>
      </c>
      <c r="AB23" s="73">
        <v>90</v>
      </c>
      <c r="AC23" s="74">
        <v>775</v>
      </c>
      <c r="AD23" s="75">
        <f>+AC23/AH23</f>
        <v>1.0025873221216042</v>
      </c>
      <c r="AH23" s="66">
        <f>+$A$11-D23</f>
        <v>773</v>
      </c>
    </row>
    <row r="24" spans="1:34" ht="18" x14ac:dyDescent="0.3">
      <c r="A24" s="77"/>
      <c r="B24" s="78"/>
      <c r="C24" s="79"/>
      <c r="D24" s="80"/>
      <c r="E24" s="81"/>
      <c r="F24" s="82"/>
      <c r="G24" s="83">
        <v>0.45</v>
      </c>
      <c r="H24" s="83">
        <v>0.52</v>
      </c>
      <c r="I24" s="83">
        <v>0.57999999999999996</v>
      </c>
      <c r="J24" s="83">
        <v>0.57999999999999996</v>
      </c>
      <c r="K24" s="83">
        <v>0.63</v>
      </c>
      <c r="L24" s="83">
        <v>0.5</v>
      </c>
      <c r="M24" s="83">
        <v>0.42</v>
      </c>
      <c r="N24" s="83">
        <v>0.46</v>
      </c>
      <c r="O24" s="83">
        <v>0.25</v>
      </c>
      <c r="P24" s="83">
        <v>0.5</v>
      </c>
      <c r="Q24" s="83">
        <v>0.32</v>
      </c>
      <c r="R24" s="83">
        <v>0.37</v>
      </c>
      <c r="S24" s="83">
        <v>0.41</v>
      </c>
      <c r="T24" s="83">
        <v>0.34</v>
      </c>
      <c r="U24" s="84">
        <v>0.38</v>
      </c>
      <c r="V24" s="85"/>
      <c r="W24" s="86"/>
      <c r="X24" s="86"/>
      <c r="Y24" s="86"/>
      <c r="Z24" s="87"/>
      <c r="AA24" s="88"/>
      <c r="AB24" s="88"/>
      <c r="AC24" s="89"/>
      <c r="AD24" s="89"/>
      <c r="AH24" s="81"/>
    </row>
    <row r="25" spans="1:34" ht="18" customHeight="1" x14ac:dyDescent="0.3">
      <c r="A25" s="77"/>
      <c r="B25" s="90"/>
      <c r="C25" s="96"/>
      <c r="D25" s="97"/>
      <c r="E25" s="98"/>
      <c r="F25" s="99"/>
      <c r="G25" s="100" t="s">
        <v>37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2"/>
      <c r="W25" s="103"/>
      <c r="X25" s="103"/>
      <c r="Y25" s="103"/>
      <c r="Z25" s="104"/>
      <c r="AA25" s="105"/>
      <c r="AB25" s="105"/>
      <c r="AC25" s="106"/>
      <c r="AD25" s="106"/>
      <c r="AH25" s="98"/>
    </row>
    <row r="26" spans="1:34" s="76" customFormat="1" ht="18" customHeight="1" x14ac:dyDescent="0.35">
      <c r="A26" s="62"/>
      <c r="B26" s="63">
        <v>6</v>
      </c>
      <c r="C26" s="64" t="s">
        <v>41</v>
      </c>
      <c r="D26" s="94">
        <v>43717</v>
      </c>
      <c r="E26" s="66">
        <f>+($A$11-D26)/30</f>
        <v>25.566666666666666</v>
      </c>
      <c r="F26" s="95" t="s">
        <v>34</v>
      </c>
      <c r="G26" s="68">
        <v>-0.6</v>
      </c>
      <c r="H26" s="68">
        <v>6.5</v>
      </c>
      <c r="I26" s="68">
        <v>37</v>
      </c>
      <c r="J26" s="68">
        <v>52</v>
      </c>
      <c r="K26" s="68">
        <v>72</v>
      </c>
      <c r="L26" s="68">
        <v>70</v>
      </c>
      <c r="M26" s="68">
        <v>12</v>
      </c>
      <c r="N26" s="68">
        <v>2.1</v>
      </c>
      <c r="O26" s="68">
        <v>-0.3</v>
      </c>
      <c r="P26" s="68">
        <v>39</v>
      </c>
      <c r="Q26" s="68">
        <v>2.7</v>
      </c>
      <c r="R26" s="68">
        <v>-0.2</v>
      </c>
      <c r="S26" s="68">
        <v>-0.7</v>
      </c>
      <c r="T26" s="68">
        <v>1.1000000000000001</v>
      </c>
      <c r="U26" s="69">
        <v>-0.1</v>
      </c>
      <c r="V26" s="70"/>
      <c r="W26" s="71"/>
      <c r="X26" s="71"/>
      <c r="Y26" s="71"/>
      <c r="Z26" s="72">
        <v>36</v>
      </c>
      <c r="AA26" s="73">
        <v>80</v>
      </c>
      <c r="AB26" s="73">
        <v>77</v>
      </c>
      <c r="AC26" s="74">
        <v>689</v>
      </c>
      <c r="AD26" s="75">
        <f>+AC26/AH26</f>
        <v>0.89830508474576276</v>
      </c>
      <c r="AH26" s="66">
        <f>+$A$11-D26</f>
        <v>767</v>
      </c>
    </row>
    <row r="27" spans="1:34" ht="18" x14ac:dyDescent="0.3">
      <c r="A27" s="77"/>
      <c r="B27" s="78"/>
      <c r="C27" s="79"/>
      <c r="D27" s="80"/>
      <c r="E27" s="81"/>
      <c r="F27" s="82"/>
      <c r="G27" s="83">
        <v>0.42</v>
      </c>
      <c r="H27" s="83">
        <v>0.53</v>
      </c>
      <c r="I27" s="83">
        <v>0.59</v>
      </c>
      <c r="J27" s="83">
        <v>0.59</v>
      </c>
      <c r="K27" s="83">
        <v>0.63</v>
      </c>
      <c r="L27" s="83">
        <v>0.52</v>
      </c>
      <c r="M27" s="83">
        <v>0.47</v>
      </c>
      <c r="N27" s="83">
        <v>0.49</v>
      </c>
      <c r="O27" s="83">
        <v>0.27</v>
      </c>
      <c r="P27" s="83">
        <v>0.51</v>
      </c>
      <c r="Q27" s="83">
        <v>0.36</v>
      </c>
      <c r="R27" s="83">
        <v>0.41</v>
      </c>
      <c r="S27" s="83">
        <v>0.43</v>
      </c>
      <c r="T27" s="83">
        <v>0.37</v>
      </c>
      <c r="U27" s="84">
        <v>0.41</v>
      </c>
      <c r="V27" s="85"/>
      <c r="W27" s="86"/>
      <c r="X27" s="86"/>
      <c r="Y27" s="86"/>
      <c r="Z27" s="87"/>
      <c r="AA27" s="88"/>
      <c r="AB27" s="88"/>
      <c r="AC27" s="89"/>
      <c r="AD27" s="89"/>
      <c r="AH27" s="81"/>
    </row>
    <row r="28" spans="1:34" ht="18" customHeight="1" x14ac:dyDescent="0.3">
      <c r="A28" s="77"/>
      <c r="B28" s="90"/>
      <c r="C28" s="96"/>
      <c r="D28" s="97"/>
      <c r="E28" s="98"/>
      <c r="F28" s="99"/>
      <c r="G28" s="100" t="s">
        <v>37</v>
      </c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2"/>
      <c r="W28" s="103"/>
      <c r="X28" s="103"/>
      <c r="Y28" s="103"/>
      <c r="Z28" s="104"/>
      <c r="AA28" s="105"/>
      <c r="AB28" s="105"/>
      <c r="AC28" s="106"/>
      <c r="AD28" s="106"/>
      <c r="AH28" s="98"/>
    </row>
    <row r="29" spans="1:34" s="76" customFormat="1" ht="18" customHeight="1" x14ac:dyDescent="0.35">
      <c r="A29" s="62"/>
      <c r="B29" s="63">
        <v>7</v>
      </c>
      <c r="C29" s="64" t="s">
        <v>42</v>
      </c>
      <c r="D29" s="65">
        <v>43723</v>
      </c>
      <c r="E29" s="66">
        <f>+($A$11-D29)/30</f>
        <v>25.366666666666667</v>
      </c>
      <c r="F29" s="67" t="s">
        <v>34</v>
      </c>
      <c r="G29" s="68">
        <v>-0.6</v>
      </c>
      <c r="H29" s="68">
        <v>7.6</v>
      </c>
      <c r="I29" s="68">
        <v>37</v>
      </c>
      <c r="J29" s="68">
        <v>56</v>
      </c>
      <c r="K29" s="68">
        <v>77</v>
      </c>
      <c r="L29" s="68">
        <v>75</v>
      </c>
      <c r="M29" s="68">
        <v>7</v>
      </c>
      <c r="N29" s="68">
        <v>1.5</v>
      </c>
      <c r="O29" s="68"/>
      <c r="P29" s="68">
        <v>41</v>
      </c>
      <c r="Q29" s="68">
        <v>2.6</v>
      </c>
      <c r="R29" s="68">
        <v>-0.1</v>
      </c>
      <c r="S29" s="68">
        <v>-0.6</v>
      </c>
      <c r="T29" s="68">
        <v>1.2</v>
      </c>
      <c r="U29" s="69">
        <v>-0.6</v>
      </c>
      <c r="V29" s="70"/>
      <c r="W29" s="71"/>
      <c r="X29" s="71"/>
      <c r="Y29" s="71"/>
      <c r="Z29" s="72">
        <v>40</v>
      </c>
      <c r="AA29" s="73">
        <v>80</v>
      </c>
      <c r="AB29" s="73">
        <v>80</v>
      </c>
      <c r="AC29" s="74">
        <v>749</v>
      </c>
      <c r="AD29" s="75">
        <f>+AC29/AH29</f>
        <v>0.98423127463863336</v>
      </c>
      <c r="AH29" s="66">
        <f>+$A$11-D29</f>
        <v>761</v>
      </c>
    </row>
    <row r="30" spans="1:34" ht="18" x14ac:dyDescent="0.3">
      <c r="A30" s="77"/>
      <c r="B30" s="78"/>
      <c r="C30" s="79"/>
      <c r="D30" s="80"/>
      <c r="E30" s="81"/>
      <c r="F30" s="82"/>
      <c r="G30" s="83">
        <v>0.45</v>
      </c>
      <c r="H30" s="83">
        <v>0.51</v>
      </c>
      <c r="I30" s="83">
        <v>0.57999999999999996</v>
      </c>
      <c r="J30" s="83">
        <v>0.57999999999999996</v>
      </c>
      <c r="K30" s="83">
        <v>0.64</v>
      </c>
      <c r="L30" s="83">
        <v>0.51</v>
      </c>
      <c r="M30" s="83">
        <v>0.04</v>
      </c>
      <c r="N30" s="83">
        <v>0.44</v>
      </c>
      <c r="O30" s="83"/>
      <c r="P30" s="83">
        <v>0.51</v>
      </c>
      <c r="Q30" s="83">
        <v>0.31</v>
      </c>
      <c r="R30" s="83">
        <v>0.35</v>
      </c>
      <c r="S30" s="83">
        <v>0.38</v>
      </c>
      <c r="T30" s="83">
        <v>0.32</v>
      </c>
      <c r="U30" s="84">
        <v>0.35</v>
      </c>
      <c r="V30" s="85"/>
      <c r="W30" s="86"/>
      <c r="X30" s="86"/>
      <c r="Y30" s="86"/>
      <c r="Z30" s="87"/>
      <c r="AA30" s="88"/>
      <c r="AB30" s="88"/>
      <c r="AC30" s="89"/>
      <c r="AD30" s="89"/>
      <c r="AH30" s="81"/>
    </row>
    <row r="31" spans="1:34" ht="18" customHeight="1" x14ac:dyDescent="0.3">
      <c r="A31" s="77"/>
      <c r="B31" s="90"/>
      <c r="C31" s="96"/>
      <c r="D31" s="97"/>
      <c r="E31" s="98"/>
      <c r="F31" s="99"/>
      <c r="G31" s="100" t="s">
        <v>37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7" t="s">
        <v>43</v>
      </c>
      <c r="V31" s="102"/>
      <c r="W31" s="103"/>
      <c r="X31" s="103"/>
      <c r="Y31" s="103"/>
      <c r="Z31" s="104"/>
      <c r="AA31" s="105"/>
      <c r="AB31" s="105"/>
      <c r="AC31" s="106"/>
      <c r="AD31" s="106"/>
      <c r="AH31" s="98"/>
    </row>
    <row r="32" spans="1:34" s="76" customFormat="1" ht="18" customHeight="1" x14ac:dyDescent="0.35">
      <c r="A32" s="62"/>
      <c r="B32" s="63">
        <v>8</v>
      </c>
      <c r="C32" s="64" t="s">
        <v>44</v>
      </c>
      <c r="D32" s="94">
        <v>43723</v>
      </c>
      <c r="E32" s="66">
        <f>+($A$11-D32)/30</f>
        <v>25.366666666666667</v>
      </c>
      <c r="F32" s="95" t="s">
        <v>34</v>
      </c>
      <c r="G32" s="68">
        <v>-0.5</v>
      </c>
      <c r="H32" s="68">
        <v>6.6</v>
      </c>
      <c r="I32" s="68">
        <v>38</v>
      </c>
      <c r="J32" s="68">
        <v>54</v>
      </c>
      <c r="K32" s="68">
        <v>79</v>
      </c>
      <c r="L32" s="68">
        <v>73</v>
      </c>
      <c r="M32" s="68">
        <v>11</v>
      </c>
      <c r="N32" s="68">
        <v>1.7</v>
      </c>
      <c r="O32" s="68">
        <v>-0.1</v>
      </c>
      <c r="P32" s="68">
        <v>43</v>
      </c>
      <c r="Q32" s="68">
        <v>2.9</v>
      </c>
      <c r="R32" s="68">
        <v>-0.1</v>
      </c>
      <c r="S32" s="68">
        <v>-0.4</v>
      </c>
      <c r="T32" s="68">
        <v>1.1000000000000001</v>
      </c>
      <c r="U32" s="69">
        <v>0.1</v>
      </c>
      <c r="V32" s="70"/>
      <c r="W32" s="71"/>
      <c r="X32" s="71"/>
      <c r="Y32" s="71"/>
      <c r="Z32" s="72">
        <v>37</v>
      </c>
      <c r="AA32" s="73">
        <v>70</v>
      </c>
      <c r="AB32" s="73">
        <v>85</v>
      </c>
      <c r="AC32" s="74">
        <v>776</v>
      </c>
      <c r="AD32" s="75">
        <f>+AC32/AH32</f>
        <v>1.0197109067017083</v>
      </c>
      <c r="AH32" s="66">
        <f>+$A$11-D32</f>
        <v>761</v>
      </c>
    </row>
    <row r="33" spans="1:34" ht="18" x14ac:dyDescent="0.3">
      <c r="A33" s="77"/>
      <c r="B33" s="78"/>
      <c r="C33" s="79"/>
      <c r="D33" s="80"/>
      <c r="E33" s="81"/>
      <c r="F33" s="82"/>
      <c r="G33" s="83">
        <v>0.43</v>
      </c>
      <c r="H33" s="83">
        <v>0.53</v>
      </c>
      <c r="I33" s="83">
        <v>0.57999999999999996</v>
      </c>
      <c r="J33" s="83">
        <v>0.57999999999999996</v>
      </c>
      <c r="K33" s="83">
        <v>0.63</v>
      </c>
      <c r="L33" s="83">
        <v>0.51</v>
      </c>
      <c r="M33" s="83">
        <v>0.45</v>
      </c>
      <c r="N33" s="83">
        <v>0.47</v>
      </c>
      <c r="O33" s="83">
        <v>0.25</v>
      </c>
      <c r="P33" s="83">
        <v>0.51</v>
      </c>
      <c r="Q33" s="83">
        <v>0.35</v>
      </c>
      <c r="R33" s="83">
        <v>0.4</v>
      </c>
      <c r="S33" s="83">
        <v>0.43</v>
      </c>
      <c r="T33" s="83">
        <v>0.36</v>
      </c>
      <c r="U33" s="84">
        <v>0.41</v>
      </c>
      <c r="V33" s="85"/>
      <c r="W33" s="86"/>
      <c r="X33" s="86"/>
      <c r="Y33" s="86"/>
      <c r="Z33" s="87"/>
      <c r="AA33" s="88"/>
      <c r="AB33" s="88"/>
      <c r="AC33" s="89"/>
      <c r="AD33" s="89"/>
      <c r="AH33" s="81"/>
    </row>
    <row r="34" spans="1:34" ht="18" customHeight="1" x14ac:dyDescent="0.3">
      <c r="A34" s="77"/>
      <c r="B34" s="90"/>
      <c r="C34" s="96"/>
      <c r="D34" s="97"/>
      <c r="E34" s="98"/>
      <c r="F34" s="99"/>
      <c r="G34" s="100" t="s">
        <v>37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2"/>
      <c r="W34" s="103"/>
      <c r="X34" s="103"/>
      <c r="Y34" s="103"/>
      <c r="Z34" s="104"/>
      <c r="AA34" s="105"/>
      <c r="AB34" s="105"/>
      <c r="AC34" s="106"/>
      <c r="AD34" s="106"/>
      <c r="AH34" s="98"/>
    </row>
    <row r="35" spans="1:34" s="76" customFormat="1" ht="18" customHeight="1" x14ac:dyDescent="0.35">
      <c r="A35" s="62"/>
      <c r="B35" s="63">
        <v>9</v>
      </c>
      <c r="C35" s="64" t="s">
        <v>45</v>
      </c>
      <c r="D35" s="65">
        <v>43723</v>
      </c>
      <c r="E35" s="66">
        <f>+($A$11-D35)/30</f>
        <v>25.366666666666667</v>
      </c>
      <c r="F35" s="67" t="s">
        <v>34</v>
      </c>
      <c r="G35" s="68">
        <v>-0.5</v>
      </c>
      <c r="H35" s="68">
        <v>4.8</v>
      </c>
      <c r="I35" s="68">
        <v>33</v>
      </c>
      <c r="J35" s="68">
        <v>55</v>
      </c>
      <c r="K35" s="68">
        <v>74</v>
      </c>
      <c r="L35" s="68">
        <v>65</v>
      </c>
      <c r="M35" s="68">
        <v>12</v>
      </c>
      <c r="N35" s="68">
        <v>1.3</v>
      </c>
      <c r="O35" s="68"/>
      <c r="P35" s="68">
        <v>47</v>
      </c>
      <c r="Q35" s="68">
        <v>2.8</v>
      </c>
      <c r="R35" s="68">
        <v>0.7</v>
      </c>
      <c r="S35" s="68">
        <v>1.1000000000000001</v>
      </c>
      <c r="T35" s="68">
        <v>0.6</v>
      </c>
      <c r="U35" s="69">
        <v>0.2</v>
      </c>
      <c r="V35" s="70"/>
      <c r="W35" s="71"/>
      <c r="X35" s="71"/>
      <c r="Y35" s="71"/>
      <c r="Z35" s="72">
        <v>37</v>
      </c>
      <c r="AA35" s="73">
        <v>90</v>
      </c>
      <c r="AB35" s="73">
        <v>85</v>
      </c>
      <c r="AC35" s="74">
        <v>758</v>
      </c>
      <c r="AD35" s="75">
        <f>+AC35/AH35</f>
        <v>0.99605781865965837</v>
      </c>
      <c r="AH35" s="66">
        <f>+$A$11-D35</f>
        <v>761</v>
      </c>
    </row>
    <row r="36" spans="1:34" ht="18" x14ac:dyDescent="0.3">
      <c r="A36" s="77"/>
      <c r="B36" s="78"/>
      <c r="C36" s="79"/>
      <c r="D36" s="80"/>
      <c r="E36" s="81"/>
      <c r="F36" s="82"/>
      <c r="G36" s="83">
        <v>0.39</v>
      </c>
      <c r="H36" s="83">
        <v>0.51</v>
      </c>
      <c r="I36" s="83">
        <v>0.52</v>
      </c>
      <c r="J36" s="83">
        <v>0.54</v>
      </c>
      <c r="K36" s="83">
        <v>0.56999999999999995</v>
      </c>
      <c r="L36" s="83">
        <v>0.47</v>
      </c>
      <c r="M36" s="83">
        <v>0.44</v>
      </c>
      <c r="N36" s="83">
        <v>0.49</v>
      </c>
      <c r="O36" s="83"/>
      <c r="P36" s="83">
        <v>0.47</v>
      </c>
      <c r="Q36" s="83">
        <v>0.33</v>
      </c>
      <c r="R36" s="83">
        <v>0.37</v>
      </c>
      <c r="S36" s="83">
        <v>0.4</v>
      </c>
      <c r="T36" s="83">
        <v>0.34</v>
      </c>
      <c r="U36" s="84">
        <v>0.37</v>
      </c>
      <c r="V36" s="85"/>
      <c r="W36" s="86"/>
      <c r="X36" s="86"/>
      <c r="Y36" s="86"/>
      <c r="Z36" s="87"/>
      <c r="AA36" s="88"/>
      <c r="AB36" s="88"/>
      <c r="AC36" s="89"/>
      <c r="AD36" s="89"/>
      <c r="AH36" s="81"/>
    </row>
    <row r="37" spans="1:34" ht="18" customHeight="1" x14ac:dyDescent="0.3">
      <c r="A37" s="77"/>
      <c r="B37" s="90"/>
      <c r="C37" s="96"/>
      <c r="D37" s="97"/>
      <c r="E37" s="98"/>
      <c r="F37" s="99"/>
      <c r="G37" s="100" t="s">
        <v>46</v>
      </c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2"/>
      <c r="W37" s="103"/>
      <c r="X37" s="103"/>
      <c r="Y37" s="103"/>
      <c r="Z37" s="104"/>
      <c r="AA37" s="105"/>
      <c r="AB37" s="105"/>
      <c r="AC37" s="106"/>
      <c r="AD37" s="106"/>
      <c r="AH37" s="98"/>
    </row>
    <row r="38" spans="1:34" s="76" customFormat="1" ht="18" customHeight="1" x14ac:dyDescent="0.35">
      <c r="A38" s="62"/>
      <c r="B38" s="63">
        <v>10</v>
      </c>
      <c r="C38" s="64" t="s">
        <v>47</v>
      </c>
      <c r="D38" s="94">
        <v>43724</v>
      </c>
      <c r="E38" s="66">
        <f>+($A$11-D38)/30</f>
        <v>25.333333333333332</v>
      </c>
      <c r="F38" s="95" t="s">
        <v>34</v>
      </c>
      <c r="G38" s="68">
        <v>0.5</v>
      </c>
      <c r="H38" s="68">
        <v>5.5</v>
      </c>
      <c r="I38" s="68">
        <v>31</v>
      </c>
      <c r="J38" s="68">
        <v>52</v>
      </c>
      <c r="K38" s="68">
        <v>78</v>
      </c>
      <c r="L38" s="68">
        <v>68</v>
      </c>
      <c r="M38" s="68">
        <v>16</v>
      </c>
      <c r="N38" s="68">
        <v>2</v>
      </c>
      <c r="O38" s="68"/>
      <c r="P38" s="68">
        <v>43</v>
      </c>
      <c r="Q38" s="68">
        <v>3.3</v>
      </c>
      <c r="R38" s="68">
        <v>1.2</v>
      </c>
      <c r="S38" s="68">
        <v>1.8</v>
      </c>
      <c r="T38" s="68">
        <v>0.3</v>
      </c>
      <c r="U38" s="69">
        <v>0.6</v>
      </c>
      <c r="V38" s="70"/>
      <c r="W38" s="71"/>
      <c r="X38" s="71"/>
      <c r="Y38" s="71"/>
      <c r="Z38" s="72">
        <v>41</v>
      </c>
      <c r="AA38" s="73">
        <v>90</v>
      </c>
      <c r="AB38" s="73">
        <v>90</v>
      </c>
      <c r="AC38" s="74">
        <v>834</v>
      </c>
      <c r="AD38" s="75">
        <f>+AC38/AH38</f>
        <v>1.0973684210526315</v>
      </c>
      <c r="AH38" s="66">
        <f>+$A$11-D38</f>
        <v>760</v>
      </c>
    </row>
    <row r="39" spans="1:34" ht="18" x14ac:dyDescent="0.3">
      <c r="A39" s="77"/>
      <c r="B39" s="78"/>
      <c r="C39" s="79"/>
      <c r="D39" s="80"/>
      <c r="E39" s="81"/>
      <c r="F39" s="82"/>
      <c r="G39" s="83">
        <v>0.46</v>
      </c>
      <c r="H39" s="83">
        <v>0.51</v>
      </c>
      <c r="I39" s="83">
        <v>0.57999999999999996</v>
      </c>
      <c r="J39" s="83">
        <v>0.57999999999999996</v>
      </c>
      <c r="K39" s="83">
        <v>0.63</v>
      </c>
      <c r="L39" s="83">
        <v>0.5</v>
      </c>
      <c r="M39" s="83">
        <v>0.41</v>
      </c>
      <c r="N39" s="83">
        <v>0.47</v>
      </c>
      <c r="O39" s="83"/>
      <c r="P39" s="83">
        <v>0.5</v>
      </c>
      <c r="Q39" s="83">
        <v>0.31</v>
      </c>
      <c r="R39" s="83">
        <v>0.36</v>
      </c>
      <c r="S39" s="83">
        <v>0.38</v>
      </c>
      <c r="T39" s="83">
        <v>0.33</v>
      </c>
      <c r="U39" s="84">
        <v>0.36</v>
      </c>
      <c r="V39" s="85"/>
      <c r="W39" s="86"/>
      <c r="X39" s="86"/>
      <c r="Y39" s="86"/>
      <c r="Z39" s="87"/>
      <c r="AA39" s="88"/>
      <c r="AB39" s="88"/>
      <c r="AC39" s="89"/>
      <c r="AD39" s="89"/>
      <c r="AH39" s="81"/>
    </row>
    <row r="40" spans="1:34" ht="18" customHeight="1" x14ac:dyDescent="0.3">
      <c r="A40" s="77"/>
      <c r="B40" s="90"/>
      <c r="C40" s="96"/>
      <c r="D40" s="97"/>
      <c r="E40" s="98"/>
      <c r="F40" s="99"/>
      <c r="G40" s="92" t="s">
        <v>35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2"/>
      <c r="W40" s="103"/>
      <c r="X40" s="103"/>
      <c r="Y40" s="103"/>
      <c r="Z40" s="104"/>
      <c r="AA40" s="105"/>
      <c r="AB40" s="105"/>
      <c r="AC40" s="106"/>
      <c r="AD40" s="106"/>
      <c r="AH40" s="98"/>
    </row>
    <row r="41" spans="1:34" s="76" customFormat="1" ht="18" customHeight="1" x14ac:dyDescent="0.35">
      <c r="A41" s="62"/>
      <c r="B41" s="63">
        <v>11</v>
      </c>
      <c r="C41" s="64" t="s">
        <v>48</v>
      </c>
      <c r="D41" s="65">
        <v>43726</v>
      </c>
      <c r="E41" s="66">
        <f>+($A$11-D41)/30</f>
        <v>25.266666666666666</v>
      </c>
      <c r="F41" s="67" t="s">
        <v>34</v>
      </c>
      <c r="G41" s="68">
        <v>-0.2</v>
      </c>
      <c r="H41" s="68">
        <v>7</v>
      </c>
      <c r="I41" s="68">
        <v>33</v>
      </c>
      <c r="J41" s="68">
        <v>49</v>
      </c>
      <c r="K41" s="68">
        <v>68</v>
      </c>
      <c r="L41" s="68">
        <v>75</v>
      </c>
      <c r="M41" s="68">
        <v>7</v>
      </c>
      <c r="N41" s="68">
        <v>1</v>
      </c>
      <c r="O41" s="68">
        <v>1.1000000000000001</v>
      </c>
      <c r="P41" s="68">
        <v>35</v>
      </c>
      <c r="Q41" s="68">
        <v>2</v>
      </c>
      <c r="R41" s="68">
        <v>-0.8</v>
      </c>
      <c r="S41" s="68">
        <v>-1.5</v>
      </c>
      <c r="T41" s="68">
        <v>1.4</v>
      </c>
      <c r="U41" s="69">
        <v>-0.6</v>
      </c>
      <c r="V41" s="70"/>
      <c r="W41" s="71"/>
      <c r="X41" s="71"/>
      <c r="Y41" s="71"/>
      <c r="Z41" s="72">
        <v>37</v>
      </c>
      <c r="AA41" s="73">
        <v>70</v>
      </c>
      <c r="AB41" s="73">
        <v>80</v>
      </c>
      <c r="AC41" s="74">
        <v>705</v>
      </c>
      <c r="AD41" s="75">
        <f>+AC41/AH41</f>
        <v>0.93007915567282318</v>
      </c>
      <c r="AH41" s="66">
        <f>+$A$11-D41</f>
        <v>758</v>
      </c>
    </row>
    <row r="42" spans="1:34" ht="18" x14ac:dyDescent="0.3">
      <c r="A42" s="77"/>
      <c r="B42" s="78"/>
      <c r="C42" s="79"/>
      <c r="D42" s="80"/>
      <c r="E42" s="81"/>
      <c r="F42" s="82"/>
      <c r="G42" s="83">
        <v>0.44</v>
      </c>
      <c r="H42" s="83">
        <v>0.46</v>
      </c>
      <c r="I42" s="83">
        <v>0.5</v>
      </c>
      <c r="J42" s="83">
        <v>0.52</v>
      </c>
      <c r="K42" s="83">
        <v>0.55000000000000004</v>
      </c>
      <c r="L42" s="83">
        <v>0.45</v>
      </c>
      <c r="M42" s="83">
        <v>0.42</v>
      </c>
      <c r="N42" s="83">
        <v>0.41</v>
      </c>
      <c r="O42" s="83">
        <v>0.25</v>
      </c>
      <c r="P42" s="83">
        <v>0.45</v>
      </c>
      <c r="Q42" s="83">
        <v>0.3</v>
      </c>
      <c r="R42" s="83">
        <v>0.34</v>
      </c>
      <c r="S42" s="83">
        <v>0.37</v>
      </c>
      <c r="T42" s="83">
        <v>0.31</v>
      </c>
      <c r="U42" s="84">
        <v>0.34</v>
      </c>
      <c r="V42" s="85"/>
      <c r="W42" s="86"/>
      <c r="X42" s="86"/>
      <c r="Y42" s="86"/>
      <c r="Z42" s="87"/>
      <c r="AA42" s="88"/>
      <c r="AB42" s="88"/>
      <c r="AC42" s="89"/>
      <c r="AD42" s="89"/>
      <c r="AH42" s="81"/>
    </row>
    <row r="43" spans="1:34" ht="18" customHeight="1" x14ac:dyDescent="0.3">
      <c r="A43" s="77"/>
      <c r="B43" s="90"/>
      <c r="C43" s="96"/>
      <c r="D43" s="97"/>
      <c r="E43" s="98"/>
      <c r="F43" s="99"/>
      <c r="G43" s="92" t="s">
        <v>49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2"/>
      <c r="W43" s="103"/>
      <c r="X43" s="103"/>
      <c r="Y43" s="103"/>
      <c r="Z43" s="104"/>
      <c r="AA43" s="105"/>
      <c r="AB43" s="105"/>
      <c r="AC43" s="106"/>
      <c r="AD43" s="106"/>
      <c r="AH43" s="98"/>
    </row>
    <row r="44" spans="1:34" s="76" customFormat="1" ht="18" customHeight="1" x14ac:dyDescent="0.35">
      <c r="A44" s="62"/>
      <c r="B44" s="63">
        <v>12</v>
      </c>
      <c r="C44" s="64" t="s">
        <v>50</v>
      </c>
      <c r="D44" s="65">
        <v>43736</v>
      </c>
      <c r="E44" s="66">
        <f>+($A$11-D44)/30</f>
        <v>24.933333333333334</v>
      </c>
      <c r="F44" s="67" t="s">
        <v>34</v>
      </c>
      <c r="G44" s="68">
        <v>0.3</v>
      </c>
      <c r="H44" s="68">
        <v>8</v>
      </c>
      <c r="I44" s="68">
        <v>42</v>
      </c>
      <c r="J44" s="68">
        <v>66</v>
      </c>
      <c r="K44" s="68">
        <v>100</v>
      </c>
      <c r="L44" s="68">
        <v>102</v>
      </c>
      <c r="M44" s="68">
        <v>14</v>
      </c>
      <c r="N44" s="68"/>
      <c r="O44" s="68">
        <v>0.7</v>
      </c>
      <c r="P44" s="68">
        <v>56</v>
      </c>
      <c r="Q44" s="68">
        <v>2.1</v>
      </c>
      <c r="R44" s="68">
        <v>-0.4</v>
      </c>
      <c r="S44" s="68">
        <v>-0.6</v>
      </c>
      <c r="T44" s="68">
        <v>1.3</v>
      </c>
      <c r="U44" s="69">
        <v>-0.5</v>
      </c>
      <c r="V44" s="70"/>
      <c r="W44" s="71"/>
      <c r="X44" s="71"/>
      <c r="Y44" s="71"/>
      <c r="Z44" s="72">
        <v>40</v>
      </c>
      <c r="AA44" s="73">
        <v>90</v>
      </c>
      <c r="AB44" s="73">
        <v>82</v>
      </c>
      <c r="AC44" s="74">
        <v>864</v>
      </c>
      <c r="AD44" s="75">
        <f>+AC44/AH44</f>
        <v>1.1550802139037433</v>
      </c>
      <c r="AH44" s="66">
        <f>+$A$11-D44</f>
        <v>748</v>
      </c>
    </row>
    <row r="45" spans="1:34" ht="18" x14ac:dyDescent="0.3">
      <c r="A45" s="77"/>
      <c r="B45" s="78"/>
      <c r="C45" s="79"/>
      <c r="D45" s="80"/>
      <c r="E45" s="81"/>
      <c r="F45" s="82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4"/>
      <c r="V45" s="85"/>
      <c r="W45" s="86"/>
      <c r="X45" s="86"/>
      <c r="Y45" s="86"/>
      <c r="Z45" s="87"/>
      <c r="AA45" s="88"/>
      <c r="AB45" s="88"/>
      <c r="AC45" s="89"/>
      <c r="AD45" s="89"/>
      <c r="AH45" s="81"/>
    </row>
    <row r="46" spans="1:34" ht="18" customHeight="1" x14ac:dyDescent="0.3">
      <c r="A46" s="77"/>
      <c r="B46" s="90"/>
      <c r="C46" s="96"/>
      <c r="D46" s="97"/>
      <c r="E46" s="98"/>
      <c r="F46" s="99"/>
      <c r="G46" s="92" t="s">
        <v>35</v>
      </c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2"/>
      <c r="W46" s="103"/>
      <c r="X46" s="103"/>
      <c r="Y46" s="103"/>
      <c r="Z46" s="104"/>
      <c r="AA46" s="105"/>
      <c r="AB46" s="105"/>
      <c r="AC46" s="106"/>
      <c r="AD46" s="106"/>
      <c r="AH46" s="98"/>
    </row>
    <row r="47" spans="1:34" s="76" customFormat="1" ht="18" customHeight="1" x14ac:dyDescent="0.35">
      <c r="A47" s="62"/>
      <c r="B47" s="63">
        <v>13</v>
      </c>
      <c r="C47" s="64" t="s">
        <v>51</v>
      </c>
      <c r="D47" s="94">
        <v>43739</v>
      </c>
      <c r="E47" s="66">
        <f>+($A$11-D47)/30</f>
        <v>24.833333333333332</v>
      </c>
      <c r="F47" s="67" t="s">
        <v>34</v>
      </c>
      <c r="G47" s="68">
        <v>1.4</v>
      </c>
      <c r="H47" s="68">
        <v>5.9</v>
      </c>
      <c r="I47" s="68">
        <v>35</v>
      </c>
      <c r="J47" s="68">
        <v>54</v>
      </c>
      <c r="K47" s="68">
        <v>78</v>
      </c>
      <c r="L47" s="68">
        <v>73</v>
      </c>
      <c r="M47" s="68">
        <v>11</v>
      </c>
      <c r="N47" s="68">
        <v>1.5</v>
      </c>
      <c r="O47" s="68"/>
      <c r="P47" s="68">
        <v>47</v>
      </c>
      <c r="Q47" s="68">
        <v>3.2</v>
      </c>
      <c r="R47" s="68">
        <v>0.5</v>
      </c>
      <c r="S47" s="68">
        <v>0.5</v>
      </c>
      <c r="T47" s="68">
        <v>0.6</v>
      </c>
      <c r="U47" s="69">
        <v>0.4</v>
      </c>
      <c r="V47" s="70"/>
      <c r="W47" s="71"/>
      <c r="X47" s="71"/>
      <c r="Y47" s="71"/>
      <c r="Z47" s="72">
        <v>39</v>
      </c>
      <c r="AA47" s="73">
        <v>80</v>
      </c>
      <c r="AB47" s="73">
        <v>87</v>
      </c>
      <c r="AC47" s="74">
        <v>786</v>
      </c>
      <c r="AD47" s="75">
        <f>+AC47/AH47</f>
        <v>1.0550335570469798</v>
      </c>
      <c r="AH47" s="66">
        <f>+$A$11-D47</f>
        <v>745</v>
      </c>
    </row>
    <row r="48" spans="1:34" ht="18" x14ac:dyDescent="0.3">
      <c r="A48" s="77"/>
      <c r="B48" s="78"/>
      <c r="C48" s="79"/>
      <c r="D48" s="80"/>
      <c r="E48" s="81"/>
      <c r="F48" s="82"/>
      <c r="G48" s="83">
        <v>0.39</v>
      </c>
      <c r="H48" s="83">
        <v>0.54</v>
      </c>
      <c r="I48" s="83">
        <v>0.62</v>
      </c>
      <c r="J48" s="83">
        <v>0.62</v>
      </c>
      <c r="K48" s="83">
        <v>0.66</v>
      </c>
      <c r="L48" s="83">
        <v>0.53</v>
      </c>
      <c r="M48" s="83">
        <v>0.44</v>
      </c>
      <c r="N48" s="83">
        <v>0.48</v>
      </c>
      <c r="O48" s="83"/>
      <c r="P48" s="83">
        <v>0.53</v>
      </c>
      <c r="Q48" s="83">
        <v>0.32</v>
      </c>
      <c r="R48" s="83">
        <v>0.37</v>
      </c>
      <c r="S48" s="83">
        <v>0.4</v>
      </c>
      <c r="T48" s="83">
        <v>0.34</v>
      </c>
      <c r="U48" s="84">
        <v>0.36</v>
      </c>
      <c r="V48" s="85"/>
      <c r="W48" s="86"/>
      <c r="X48" s="86"/>
      <c r="Y48" s="86"/>
      <c r="Z48" s="87"/>
      <c r="AA48" s="88"/>
      <c r="AB48" s="88"/>
      <c r="AC48" s="89"/>
      <c r="AD48" s="89"/>
      <c r="AH48" s="81"/>
    </row>
    <row r="49" spans="1:34" ht="18" customHeight="1" x14ac:dyDescent="0.3">
      <c r="A49" s="77"/>
      <c r="B49" s="90"/>
      <c r="C49" s="96"/>
      <c r="D49" s="97"/>
      <c r="E49" s="98"/>
      <c r="F49" s="99"/>
      <c r="G49" s="92" t="s">
        <v>35</v>
      </c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2"/>
      <c r="W49" s="103"/>
      <c r="X49" s="103"/>
      <c r="Y49" s="103"/>
      <c r="Z49" s="104"/>
      <c r="AA49" s="105"/>
      <c r="AB49" s="105"/>
      <c r="AC49" s="106"/>
      <c r="AD49" s="106"/>
      <c r="AH49" s="98"/>
    </row>
    <row r="50" spans="1:34" s="76" customFormat="1" ht="18" customHeight="1" x14ac:dyDescent="0.35">
      <c r="A50" s="62"/>
      <c r="B50" s="63">
        <v>14</v>
      </c>
      <c r="C50" s="64" t="s">
        <v>52</v>
      </c>
      <c r="D50" s="94">
        <v>43739</v>
      </c>
      <c r="E50" s="66">
        <f>+($A$11-D50)/30</f>
        <v>24.833333333333332</v>
      </c>
      <c r="F50" s="95" t="s">
        <v>34</v>
      </c>
      <c r="G50" s="68">
        <v>0.7</v>
      </c>
      <c r="H50" s="68">
        <v>6.7</v>
      </c>
      <c r="I50" s="68">
        <v>36</v>
      </c>
      <c r="J50" s="68">
        <v>52</v>
      </c>
      <c r="K50" s="68">
        <v>78</v>
      </c>
      <c r="L50" s="68">
        <v>81</v>
      </c>
      <c r="M50" s="68">
        <v>10</v>
      </c>
      <c r="N50" s="68"/>
      <c r="O50" s="68">
        <v>0.2</v>
      </c>
      <c r="P50" s="68">
        <v>44</v>
      </c>
      <c r="Q50" s="68">
        <v>2</v>
      </c>
      <c r="R50" s="68">
        <v>-0.3</v>
      </c>
      <c r="S50" s="68">
        <v>-0.6</v>
      </c>
      <c r="T50" s="68">
        <v>1.3</v>
      </c>
      <c r="U50" s="69">
        <v>-0.6</v>
      </c>
      <c r="V50" s="70"/>
      <c r="W50" s="71"/>
      <c r="X50" s="71"/>
      <c r="Y50" s="71"/>
      <c r="Z50" s="72">
        <v>39</v>
      </c>
      <c r="AA50" s="73">
        <v>79</v>
      </c>
      <c r="AB50" s="73">
        <v>85</v>
      </c>
      <c r="AC50" s="74">
        <v>771</v>
      </c>
      <c r="AD50" s="75">
        <f>+AC50/AH50</f>
        <v>1.0348993288590604</v>
      </c>
      <c r="AH50" s="66">
        <f>+$A$11-D50</f>
        <v>745</v>
      </c>
    </row>
    <row r="51" spans="1:34" ht="18" x14ac:dyDescent="0.3">
      <c r="A51" s="77"/>
      <c r="B51" s="78"/>
      <c r="C51" s="79"/>
      <c r="D51" s="80"/>
      <c r="E51" s="81"/>
      <c r="F51" s="82"/>
      <c r="G51" s="83">
        <v>0.46</v>
      </c>
      <c r="H51" s="83">
        <v>0.56000000000000005</v>
      </c>
      <c r="I51" s="83">
        <v>0.63</v>
      </c>
      <c r="J51" s="83">
        <v>0.63</v>
      </c>
      <c r="K51" s="83">
        <v>0.66</v>
      </c>
      <c r="L51" s="83">
        <v>0.54</v>
      </c>
      <c r="M51" s="83">
        <v>0.45</v>
      </c>
      <c r="N51" s="83">
        <v>0.51</v>
      </c>
      <c r="O51" s="83">
        <v>0.28000000000000003</v>
      </c>
      <c r="P51" s="83">
        <v>0.54</v>
      </c>
      <c r="Q51" s="83">
        <v>0.36</v>
      </c>
      <c r="R51" s="83">
        <v>0.4</v>
      </c>
      <c r="S51" s="83">
        <v>0.43</v>
      </c>
      <c r="T51" s="83">
        <v>0.38</v>
      </c>
      <c r="U51" s="84">
        <v>0.4</v>
      </c>
      <c r="V51" s="85"/>
      <c r="W51" s="86"/>
      <c r="X51" s="86"/>
      <c r="Y51" s="86"/>
      <c r="Z51" s="87"/>
      <c r="AA51" s="88"/>
      <c r="AB51" s="88"/>
      <c r="AC51" s="89"/>
      <c r="AD51" s="89"/>
      <c r="AH51" s="81"/>
    </row>
    <row r="52" spans="1:34" ht="18" customHeight="1" x14ac:dyDescent="0.3">
      <c r="A52" s="77"/>
      <c r="B52" s="90"/>
      <c r="C52" s="96"/>
      <c r="D52" s="97"/>
      <c r="E52" s="98"/>
      <c r="F52" s="99"/>
      <c r="G52" s="92" t="s">
        <v>35</v>
      </c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2"/>
      <c r="W52" s="103"/>
      <c r="X52" s="103"/>
      <c r="Y52" s="103"/>
      <c r="Z52" s="104"/>
      <c r="AA52" s="105"/>
      <c r="AB52" s="105"/>
      <c r="AC52" s="106"/>
      <c r="AD52" s="106"/>
      <c r="AH52" s="98"/>
    </row>
    <row r="53" spans="1:34" s="76" customFormat="1" ht="18" customHeight="1" x14ac:dyDescent="0.35">
      <c r="A53" s="62"/>
      <c r="B53" s="63">
        <v>15</v>
      </c>
      <c r="C53" s="64" t="s">
        <v>53</v>
      </c>
      <c r="D53" s="94">
        <v>43741</v>
      </c>
      <c r="E53" s="66">
        <f>+($A$11-D53)/30</f>
        <v>24.766666666666666</v>
      </c>
      <c r="F53" s="95" t="s">
        <v>34</v>
      </c>
      <c r="G53" s="68">
        <v>-2.2000000000000002</v>
      </c>
      <c r="H53" s="68">
        <v>6.5</v>
      </c>
      <c r="I53" s="68">
        <v>36</v>
      </c>
      <c r="J53" s="68">
        <v>54</v>
      </c>
      <c r="K53" s="68">
        <v>76</v>
      </c>
      <c r="L53" s="68">
        <v>81</v>
      </c>
      <c r="M53" s="68">
        <v>13</v>
      </c>
      <c r="N53" s="68">
        <v>2.8</v>
      </c>
      <c r="O53" s="68">
        <v>-1.9</v>
      </c>
      <c r="P53" s="68">
        <v>39</v>
      </c>
      <c r="Q53" s="68">
        <v>1.6</v>
      </c>
      <c r="R53" s="68">
        <v>-0.7</v>
      </c>
      <c r="S53" s="68">
        <v>-1.2</v>
      </c>
      <c r="T53" s="68">
        <v>0.6</v>
      </c>
      <c r="U53" s="69">
        <v>-0.2</v>
      </c>
      <c r="V53" s="70"/>
      <c r="W53" s="71"/>
      <c r="X53" s="71"/>
      <c r="Y53" s="71"/>
      <c r="Z53" s="72">
        <v>40</v>
      </c>
      <c r="AA53" s="73">
        <v>80</v>
      </c>
      <c r="AB53" s="73">
        <v>89</v>
      </c>
      <c r="AC53" s="74">
        <v>722</v>
      </c>
      <c r="AD53" s="75">
        <f>+AC53/AH53</f>
        <v>0.97173620457604304</v>
      </c>
      <c r="AH53" s="66">
        <f>+$A$11-D53</f>
        <v>743</v>
      </c>
    </row>
    <row r="54" spans="1:34" ht="18" x14ac:dyDescent="0.3">
      <c r="A54" s="77"/>
      <c r="B54" s="78"/>
      <c r="C54" s="79"/>
      <c r="D54" s="80"/>
      <c r="E54" s="81"/>
      <c r="F54" s="82"/>
      <c r="G54" s="83">
        <v>0.47</v>
      </c>
      <c r="H54" s="83">
        <v>0.55000000000000004</v>
      </c>
      <c r="I54" s="83">
        <v>0.63</v>
      </c>
      <c r="J54" s="83">
        <v>0.61</v>
      </c>
      <c r="K54" s="83">
        <v>0.65</v>
      </c>
      <c r="L54" s="83">
        <v>0.53</v>
      </c>
      <c r="M54" s="83">
        <v>0.48</v>
      </c>
      <c r="N54" s="83">
        <v>0.5</v>
      </c>
      <c r="O54" s="83">
        <v>0.28999999999999998</v>
      </c>
      <c r="P54" s="83">
        <v>0.53</v>
      </c>
      <c r="Q54" s="83">
        <v>0.36</v>
      </c>
      <c r="R54" s="83">
        <v>0.4</v>
      </c>
      <c r="S54" s="83">
        <v>0.43</v>
      </c>
      <c r="T54" s="83">
        <v>0.38</v>
      </c>
      <c r="U54" s="84">
        <v>0.4</v>
      </c>
      <c r="V54" s="85"/>
      <c r="W54" s="86"/>
      <c r="X54" s="86"/>
      <c r="Y54" s="86"/>
      <c r="Z54" s="87"/>
      <c r="AA54" s="88"/>
      <c r="AB54" s="88"/>
      <c r="AC54" s="89"/>
      <c r="AD54" s="89"/>
      <c r="AH54" s="81"/>
    </row>
    <row r="55" spans="1:34" ht="18" customHeight="1" x14ac:dyDescent="0.3">
      <c r="A55" s="77"/>
      <c r="B55" s="90"/>
      <c r="C55" s="96"/>
      <c r="D55" s="97"/>
      <c r="E55" s="98"/>
      <c r="F55" s="99"/>
      <c r="G55" s="92" t="s">
        <v>35</v>
      </c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2"/>
      <c r="W55" s="103"/>
      <c r="X55" s="103"/>
      <c r="Y55" s="103"/>
      <c r="Z55" s="104"/>
      <c r="AA55" s="105"/>
      <c r="AB55" s="105"/>
      <c r="AC55" s="106"/>
      <c r="AD55" s="106"/>
      <c r="AH55" s="98"/>
    </row>
    <row r="56" spans="1:34" s="76" customFormat="1" ht="18" customHeight="1" x14ac:dyDescent="0.35">
      <c r="A56" s="62"/>
      <c r="B56" s="63">
        <v>16</v>
      </c>
      <c r="C56" s="64" t="s">
        <v>54</v>
      </c>
      <c r="D56" s="65">
        <v>43746</v>
      </c>
      <c r="E56" s="66">
        <f>+($A$11-D56)/30</f>
        <v>24.6</v>
      </c>
      <c r="F56" s="67" t="s">
        <v>34</v>
      </c>
      <c r="G56" s="68">
        <v>-0.4</v>
      </c>
      <c r="H56" s="68">
        <v>6.5</v>
      </c>
      <c r="I56" s="68">
        <v>33</v>
      </c>
      <c r="J56" s="68">
        <v>51</v>
      </c>
      <c r="K56" s="68">
        <v>77</v>
      </c>
      <c r="L56" s="68">
        <v>83</v>
      </c>
      <c r="M56" s="68">
        <v>15</v>
      </c>
      <c r="N56" s="68">
        <v>0.2</v>
      </c>
      <c r="O56" s="68">
        <v>1</v>
      </c>
      <c r="P56" s="68">
        <v>42</v>
      </c>
      <c r="Q56" s="68">
        <v>1.7</v>
      </c>
      <c r="R56" s="68">
        <v>-0.5</v>
      </c>
      <c r="S56" s="68">
        <v>-1</v>
      </c>
      <c r="T56" s="68">
        <v>1.2</v>
      </c>
      <c r="U56" s="69">
        <v>-0.6</v>
      </c>
      <c r="V56" s="70"/>
      <c r="W56" s="71"/>
      <c r="X56" s="71"/>
      <c r="Y56" s="71"/>
      <c r="Z56" s="72">
        <v>38</v>
      </c>
      <c r="AA56" s="73">
        <v>70</v>
      </c>
      <c r="AB56" s="73">
        <v>79</v>
      </c>
      <c r="AC56" s="74">
        <v>748</v>
      </c>
      <c r="AD56" s="75">
        <f>+AC56/AH56</f>
        <v>1.013550135501355</v>
      </c>
      <c r="AH56" s="66">
        <f>+$A$11-D56</f>
        <v>738</v>
      </c>
    </row>
    <row r="57" spans="1:34" ht="18" x14ac:dyDescent="0.3">
      <c r="A57" s="77"/>
      <c r="B57" s="78"/>
      <c r="C57" s="79"/>
      <c r="D57" s="80"/>
      <c r="E57" s="81"/>
      <c r="F57" s="82"/>
      <c r="G57" s="83">
        <v>0.46</v>
      </c>
      <c r="H57" s="83">
        <v>0.56000000000000005</v>
      </c>
      <c r="I57" s="83">
        <v>0.62</v>
      </c>
      <c r="J57" s="83">
        <v>0.62</v>
      </c>
      <c r="K57" s="83">
        <v>0.66</v>
      </c>
      <c r="L57" s="83">
        <v>0.54</v>
      </c>
      <c r="M57" s="83">
        <v>0.46</v>
      </c>
      <c r="N57" s="83">
        <v>0.5</v>
      </c>
      <c r="O57" s="83">
        <v>0.28999999999999998</v>
      </c>
      <c r="P57" s="83">
        <v>0.54</v>
      </c>
      <c r="Q57" s="83">
        <v>0.36</v>
      </c>
      <c r="R57" s="83">
        <v>0.4</v>
      </c>
      <c r="S57" s="83">
        <v>0.43</v>
      </c>
      <c r="T57" s="83">
        <v>0.38</v>
      </c>
      <c r="U57" s="84">
        <v>0.4</v>
      </c>
      <c r="V57" s="85"/>
      <c r="W57" s="86"/>
      <c r="X57" s="86"/>
      <c r="Y57" s="86"/>
      <c r="Z57" s="87"/>
      <c r="AA57" s="88"/>
      <c r="AB57" s="88"/>
      <c r="AC57" s="89"/>
      <c r="AD57" s="89"/>
      <c r="AH57" s="81"/>
    </row>
    <row r="58" spans="1:34" ht="18" customHeight="1" x14ac:dyDescent="0.3">
      <c r="A58" s="77"/>
      <c r="B58" s="90"/>
      <c r="C58" s="96"/>
      <c r="D58" s="97"/>
      <c r="E58" s="98"/>
      <c r="F58" s="99"/>
      <c r="G58" s="92" t="s">
        <v>35</v>
      </c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2"/>
      <c r="W58" s="103"/>
      <c r="X58" s="103"/>
      <c r="Y58" s="103"/>
      <c r="Z58" s="104"/>
      <c r="AA58" s="105"/>
      <c r="AB58" s="105"/>
      <c r="AC58" s="106"/>
      <c r="AD58" s="106"/>
      <c r="AH58" s="98"/>
    </row>
    <row r="59" spans="1:34" s="76" customFormat="1" ht="18" customHeight="1" x14ac:dyDescent="0.35">
      <c r="A59" s="62"/>
      <c r="B59" s="63">
        <v>17</v>
      </c>
      <c r="C59" s="64" t="s">
        <v>55</v>
      </c>
      <c r="D59" s="94">
        <v>43748</v>
      </c>
      <c r="E59" s="66">
        <f>+($A$11-D59)/30</f>
        <v>24.533333333333335</v>
      </c>
      <c r="F59" s="67" t="s">
        <v>34</v>
      </c>
      <c r="G59" s="68">
        <v>-0.4</v>
      </c>
      <c r="H59" s="68">
        <v>4.3</v>
      </c>
      <c r="I59" s="68">
        <v>30</v>
      </c>
      <c r="J59" s="68">
        <v>51</v>
      </c>
      <c r="K59" s="68">
        <v>68</v>
      </c>
      <c r="L59" s="68">
        <v>59</v>
      </c>
      <c r="M59" s="68">
        <v>13</v>
      </c>
      <c r="N59" s="68">
        <v>1.1000000000000001</v>
      </c>
      <c r="O59" s="68"/>
      <c r="P59" s="68">
        <v>43</v>
      </c>
      <c r="Q59" s="68">
        <v>2.6</v>
      </c>
      <c r="R59" s="68">
        <v>0.6</v>
      </c>
      <c r="S59" s="68">
        <v>1</v>
      </c>
      <c r="T59" s="68">
        <v>0.6</v>
      </c>
      <c r="U59" s="69">
        <v>0.2</v>
      </c>
      <c r="V59" s="70"/>
      <c r="W59" s="71"/>
      <c r="X59" s="71"/>
      <c r="Y59" s="71"/>
      <c r="Z59" s="72">
        <v>36</v>
      </c>
      <c r="AA59" s="73">
        <v>90</v>
      </c>
      <c r="AB59" s="73">
        <v>88</v>
      </c>
      <c r="AC59" s="74">
        <v>732</v>
      </c>
      <c r="AD59" s="75">
        <f>+AC59/AH59</f>
        <v>0.99456521739130432</v>
      </c>
      <c r="AH59" s="66">
        <f>+$A$11-D59</f>
        <v>736</v>
      </c>
    </row>
    <row r="60" spans="1:34" ht="18" x14ac:dyDescent="0.3">
      <c r="A60" s="77"/>
      <c r="B60" s="78"/>
      <c r="C60" s="79"/>
      <c r="D60" s="80"/>
      <c r="E60" s="81"/>
      <c r="F60" s="108"/>
      <c r="G60" s="83">
        <v>0.43</v>
      </c>
      <c r="H60" s="83">
        <v>0.55000000000000004</v>
      </c>
      <c r="I60" s="83">
        <v>0.6</v>
      </c>
      <c r="J60" s="83">
        <v>0.6</v>
      </c>
      <c r="K60" s="83">
        <v>0.64</v>
      </c>
      <c r="L60" s="83">
        <v>0.52</v>
      </c>
      <c r="M60" s="83">
        <v>0.48</v>
      </c>
      <c r="N60" s="83">
        <v>0.5</v>
      </c>
      <c r="O60" s="83"/>
      <c r="P60" s="83">
        <v>0.52</v>
      </c>
      <c r="Q60" s="83">
        <v>0.34</v>
      </c>
      <c r="R60" s="83">
        <v>0.37</v>
      </c>
      <c r="S60" s="83">
        <v>0.4</v>
      </c>
      <c r="T60" s="83">
        <v>0.34</v>
      </c>
      <c r="U60" s="84">
        <v>0.37</v>
      </c>
      <c r="V60" s="85"/>
      <c r="W60" s="86"/>
      <c r="X60" s="86"/>
      <c r="Y60" s="86"/>
      <c r="Z60" s="87"/>
      <c r="AA60" s="88"/>
      <c r="AB60" s="88"/>
      <c r="AC60" s="89"/>
      <c r="AD60" s="89"/>
      <c r="AH60" s="81"/>
    </row>
    <row r="61" spans="1:34" ht="18" customHeight="1" x14ac:dyDescent="0.3">
      <c r="A61" s="77"/>
      <c r="B61" s="90"/>
      <c r="C61" s="96"/>
      <c r="D61" s="97"/>
      <c r="E61" s="98"/>
      <c r="F61" s="91"/>
      <c r="G61" s="92" t="s">
        <v>35</v>
      </c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2"/>
      <c r="W61" s="103"/>
      <c r="X61" s="103"/>
      <c r="Y61" s="103"/>
      <c r="Z61" s="104"/>
      <c r="AA61" s="105"/>
      <c r="AB61" s="105"/>
      <c r="AC61" s="106"/>
      <c r="AD61" s="106"/>
      <c r="AH61" s="98"/>
    </row>
    <row r="62" spans="1:34" s="76" customFormat="1" ht="18" customHeight="1" x14ac:dyDescent="0.35">
      <c r="A62" s="62"/>
      <c r="B62" s="63">
        <v>18</v>
      </c>
      <c r="C62" s="64" t="s">
        <v>56</v>
      </c>
      <c r="D62" s="65">
        <v>43749</v>
      </c>
      <c r="E62" s="66">
        <f>+($A$11-D62)/30</f>
        <v>24.5</v>
      </c>
      <c r="F62" s="67" t="s">
        <v>34</v>
      </c>
      <c r="G62" s="68">
        <v>0.5</v>
      </c>
      <c r="H62" s="68">
        <v>6.3</v>
      </c>
      <c r="I62" s="68">
        <v>34</v>
      </c>
      <c r="J62" s="68">
        <v>53</v>
      </c>
      <c r="K62" s="68">
        <v>79</v>
      </c>
      <c r="L62" s="68">
        <v>84</v>
      </c>
      <c r="M62" s="68">
        <v>17</v>
      </c>
      <c r="N62" s="68">
        <v>0.1</v>
      </c>
      <c r="O62" s="68"/>
      <c r="P62" s="68">
        <v>46</v>
      </c>
      <c r="Q62" s="68">
        <v>2.2000000000000002</v>
      </c>
      <c r="R62" s="68">
        <v>-0.2</v>
      </c>
      <c r="S62" s="68">
        <v>-0.5</v>
      </c>
      <c r="T62" s="68">
        <v>1.4</v>
      </c>
      <c r="U62" s="69">
        <v>-0.7</v>
      </c>
      <c r="V62" s="70"/>
      <c r="W62" s="71"/>
      <c r="X62" s="71"/>
      <c r="Y62" s="71"/>
      <c r="Z62" s="72">
        <v>40</v>
      </c>
      <c r="AA62" s="73">
        <v>80</v>
      </c>
      <c r="AB62" s="73">
        <v>86</v>
      </c>
      <c r="AC62" s="74">
        <v>835</v>
      </c>
      <c r="AD62" s="75">
        <f>+AC62/AH62</f>
        <v>1.1360544217687074</v>
      </c>
      <c r="AH62" s="66">
        <f>+$A$11-D62</f>
        <v>735</v>
      </c>
    </row>
    <row r="63" spans="1:34" ht="18" x14ac:dyDescent="0.3">
      <c r="A63" s="77"/>
      <c r="B63" s="78"/>
      <c r="C63" s="79"/>
      <c r="D63" s="80"/>
      <c r="E63" s="81"/>
      <c r="F63" s="82"/>
      <c r="G63" s="83">
        <v>0.5</v>
      </c>
      <c r="H63" s="83">
        <v>0.56999999999999995</v>
      </c>
      <c r="I63" s="83">
        <v>0.63</v>
      </c>
      <c r="J63" s="83">
        <v>0.63</v>
      </c>
      <c r="K63" s="83">
        <v>0.67</v>
      </c>
      <c r="L63" s="83">
        <v>0.55000000000000004</v>
      </c>
      <c r="M63" s="83">
        <v>0.48</v>
      </c>
      <c r="N63" s="83">
        <v>0.54</v>
      </c>
      <c r="O63" s="83">
        <v>0.3</v>
      </c>
      <c r="P63" s="83">
        <v>0.55000000000000004</v>
      </c>
      <c r="Q63" s="83">
        <v>0.38</v>
      </c>
      <c r="R63" s="83">
        <v>0.43</v>
      </c>
      <c r="S63" s="83">
        <v>0.46</v>
      </c>
      <c r="T63" s="83">
        <v>0.4</v>
      </c>
      <c r="U63" s="84">
        <v>0.43</v>
      </c>
      <c r="V63" s="85"/>
      <c r="W63" s="86"/>
      <c r="X63" s="86"/>
      <c r="Y63" s="86"/>
      <c r="Z63" s="87"/>
      <c r="AA63" s="88"/>
      <c r="AB63" s="88"/>
      <c r="AC63" s="89"/>
      <c r="AD63" s="89"/>
      <c r="AH63" s="81"/>
    </row>
    <row r="64" spans="1:34" ht="18" customHeight="1" x14ac:dyDescent="0.3">
      <c r="A64" s="77"/>
      <c r="B64" s="90"/>
      <c r="C64" s="96"/>
      <c r="D64" s="97"/>
      <c r="E64" s="98"/>
      <c r="F64" s="99"/>
      <c r="G64" s="92" t="s">
        <v>35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2"/>
      <c r="W64" s="103"/>
      <c r="X64" s="103"/>
      <c r="Y64" s="103"/>
      <c r="Z64" s="104"/>
      <c r="AA64" s="105"/>
      <c r="AB64" s="105"/>
      <c r="AC64" s="106"/>
      <c r="AD64" s="106"/>
      <c r="AH64" s="98"/>
    </row>
    <row r="65" spans="1:34" s="76" customFormat="1" ht="18" customHeight="1" x14ac:dyDescent="0.35">
      <c r="A65" s="62"/>
      <c r="B65" s="63">
        <v>19</v>
      </c>
      <c r="C65" s="64" t="s">
        <v>57</v>
      </c>
      <c r="D65" s="94">
        <v>43750</v>
      </c>
      <c r="E65" s="66">
        <f>+($A$11-D65)/30</f>
        <v>24.466666666666665</v>
      </c>
      <c r="F65" s="95" t="s">
        <v>34</v>
      </c>
      <c r="G65" s="68">
        <v>-2</v>
      </c>
      <c r="H65" s="68">
        <v>8.5</v>
      </c>
      <c r="I65" s="68">
        <v>47</v>
      </c>
      <c r="J65" s="68">
        <v>72</v>
      </c>
      <c r="K65" s="68">
        <v>102</v>
      </c>
      <c r="L65" s="68">
        <v>107</v>
      </c>
      <c r="M65" s="68">
        <v>18</v>
      </c>
      <c r="N65" s="68">
        <v>2.7</v>
      </c>
      <c r="O65" s="68">
        <v>-1.5</v>
      </c>
      <c r="P65" s="68">
        <v>55</v>
      </c>
      <c r="Q65" s="68">
        <v>1.9</v>
      </c>
      <c r="R65" s="68">
        <v>-1</v>
      </c>
      <c r="S65" s="68">
        <v>-1.8</v>
      </c>
      <c r="T65" s="68">
        <v>1</v>
      </c>
      <c r="U65" s="69">
        <v>-0.3</v>
      </c>
      <c r="V65" s="70"/>
      <c r="W65" s="71"/>
      <c r="X65" s="71"/>
      <c r="Y65" s="71"/>
      <c r="Z65" s="72">
        <v>40</v>
      </c>
      <c r="AA65" s="73">
        <v>70</v>
      </c>
      <c r="AB65" s="73">
        <v>54</v>
      </c>
      <c r="AC65" s="74">
        <v>800</v>
      </c>
      <c r="AD65" s="75">
        <f>+AC65/AH65</f>
        <v>1.0899182561307903</v>
      </c>
      <c r="AH65" s="66">
        <f>+$A$11-D65</f>
        <v>734</v>
      </c>
    </row>
    <row r="66" spans="1:34" ht="18" x14ac:dyDescent="0.3">
      <c r="A66" s="77"/>
      <c r="B66" s="78"/>
      <c r="C66" s="79"/>
      <c r="D66" s="80"/>
      <c r="E66" s="81"/>
      <c r="F66" s="82"/>
      <c r="G66" s="83">
        <v>0.47</v>
      </c>
      <c r="H66" s="83">
        <v>0.55000000000000004</v>
      </c>
      <c r="I66" s="83">
        <v>0.62</v>
      </c>
      <c r="J66" s="83">
        <v>0.61</v>
      </c>
      <c r="K66" s="83">
        <v>0.65</v>
      </c>
      <c r="L66" s="83">
        <v>0.53</v>
      </c>
      <c r="M66" s="83">
        <v>0.47</v>
      </c>
      <c r="N66" s="83">
        <v>0.49</v>
      </c>
      <c r="O66" s="83">
        <v>0.28000000000000003</v>
      </c>
      <c r="P66" s="83">
        <v>0.53</v>
      </c>
      <c r="Q66" s="83">
        <v>0.35</v>
      </c>
      <c r="R66" s="83">
        <v>0.4</v>
      </c>
      <c r="S66" s="83">
        <v>0.42</v>
      </c>
      <c r="T66" s="83">
        <v>0.37</v>
      </c>
      <c r="U66" s="84">
        <v>0.4</v>
      </c>
      <c r="V66" s="85"/>
      <c r="W66" s="86"/>
      <c r="X66" s="86"/>
      <c r="Y66" s="86"/>
      <c r="Z66" s="87"/>
      <c r="AA66" s="88"/>
      <c r="AB66" s="88"/>
      <c r="AC66" s="89"/>
      <c r="AD66" s="89"/>
      <c r="AH66" s="81"/>
    </row>
    <row r="67" spans="1:34" ht="18" customHeight="1" x14ac:dyDescent="0.3">
      <c r="A67" s="77"/>
      <c r="B67" s="90"/>
      <c r="C67" s="96"/>
      <c r="D67" s="97"/>
      <c r="E67" s="98"/>
      <c r="F67" s="99"/>
      <c r="G67" s="92" t="s">
        <v>35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2"/>
      <c r="W67" s="103"/>
      <c r="X67" s="103"/>
      <c r="Y67" s="103"/>
      <c r="Z67" s="104"/>
      <c r="AA67" s="105"/>
      <c r="AB67" s="105"/>
      <c r="AC67" s="106"/>
      <c r="AD67" s="106"/>
      <c r="AH67" s="98"/>
    </row>
    <row r="68" spans="1:34" s="76" customFormat="1" ht="18" customHeight="1" x14ac:dyDescent="0.35">
      <c r="A68" s="62"/>
      <c r="B68" s="63">
        <v>20</v>
      </c>
      <c r="C68" s="64" t="s">
        <v>58</v>
      </c>
      <c r="D68" s="65">
        <v>43750</v>
      </c>
      <c r="E68" s="66">
        <f>+($A$11-D68)/30</f>
        <v>24.466666666666665</v>
      </c>
      <c r="F68" s="67" t="s">
        <v>34</v>
      </c>
      <c r="G68" s="68">
        <v>-0.1</v>
      </c>
      <c r="H68" s="68">
        <v>6.2</v>
      </c>
      <c r="I68" s="68">
        <v>32</v>
      </c>
      <c r="J68" s="68">
        <v>50</v>
      </c>
      <c r="K68" s="68">
        <v>77</v>
      </c>
      <c r="L68" s="68">
        <v>87</v>
      </c>
      <c r="M68" s="68">
        <v>11</v>
      </c>
      <c r="N68" s="68">
        <v>0.3</v>
      </c>
      <c r="O68" s="68">
        <v>1.1000000000000001</v>
      </c>
      <c r="P68" s="68">
        <v>42</v>
      </c>
      <c r="Q68" s="68">
        <v>1.7</v>
      </c>
      <c r="R68" s="68">
        <v>-0.3</v>
      </c>
      <c r="S68" s="68">
        <v>-0.7</v>
      </c>
      <c r="T68" s="68">
        <v>1</v>
      </c>
      <c r="U68" s="69">
        <v>-0.6</v>
      </c>
      <c r="V68" s="70"/>
      <c r="W68" s="71"/>
      <c r="X68" s="71"/>
      <c r="Y68" s="71"/>
      <c r="Z68" s="72">
        <v>36</v>
      </c>
      <c r="AA68" s="73">
        <v>80</v>
      </c>
      <c r="AB68" s="73">
        <v>83</v>
      </c>
      <c r="AC68" s="74">
        <v>752</v>
      </c>
      <c r="AD68" s="75">
        <f>+AC68/AH68</f>
        <v>1.0245231607629428</v>
      </c>
      <c r="AH68" s="66">
        <f>+$A$11-D68</f>
        <v>734</v>
      </c>
    </row>
    <row r="69" spans="1:34" ht="18" x14ac:dyDescent="0.3">
      <c r="A69" s="77"/>
      <c r="B69" s="78"/>
      <c r="C69" s="79"/>
      <c r="D69" s="80"/>
      <c r="E69" s="81"/>
      <c r="F69" s="82"/>
      <c r="G69" s="83">
        <v>0.46</v>
      </c>
      <c r="H69" s="83">
        <v>0.55000000000000004</v>
      </c>
      <c r="I69" s="83">
        <v>0.61</v>
      </c>
      <c r="J69" s="83">
        <v>0.61</v>
      </c>
      <c r="K69" s="83">
        <v>0.66</v>
      </c>
      <c r="L69" s="83">
        <v>0.54</v>
      </c>
      <c r="M69" s="83">
        <v>0.47</v>
      </c>
      <c r="N69" s="83">
        <v>0.5</v>
      </c>
      <c r="O69" s="83">
        <v>0.28999999999999998</v>
      </c>
      <c r="P69" s="83">
        <v>0.53</v>
      </c>
      <c r="Q69" s="83">
        <v>0.36</v>
      </c>
      <c r="R69" s="83">
        <v>0.4</v>
      </c>
      <c r="S69" s="83">
        <v>0.43</v>
      </c>
      <c r="T69" s="83">
        <v>0.38</v>
      </c>
      <c r="U69" s="84">
        <v>0.4</v>
      </c>
      <c r="V69" s="85"/>
      <c r="W69" s="86"/>
      <c r="X69" s="86"/>
      <c r="Y69" s="86"/>
      <c r="Z69" s="87"/>
      <c r="AA69" s="88"/>
      <c r="AB69" s="88"/>
      <c r="AC69" s="89"/>
      <c r="AD69" s="89"/>
      <c r="AH69" s="81"/>
    </row>
    <row r="70" spans="1:34" ht="18" customHeight="1" x14ac:dyDescent="0.3">
      <c r="A70" s="77"/>
      <c r="B70" s="90"/>
      <c r="C70" s="96"/>
      <c r="D70" s="97"/>
      <c r="E70" s="98"/>
      <c r="F70" s="99"/>
      <c r="G70" s="92" t="s">
        <v>35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2"/>
      <c r="W70" s="103"/>
      <c r="X70" s="103"/>
      <c r="Y70" s="103"/>
      <c r="Z70" s="104"/>
      <c r="AA70" s="105"/>
      <c r="AB70" s="105"/>
      <c r="AC70" s="106"/>
      <c r="AD70" s="106"/>
      <c r="AH70" s="98"/>
    </row>
    <row r="71" spans="1:34" s="76" customFormat="1" ht="18" customHeight="1" x14ac:dyDescent="0.35">
      <c r="A71" s="62"/>
      <c r="B71" s="63">
        <v>21</v>
      </c>
      <c r="C71" s="64" t="s">
        <v>59</v>
      </c>
      <c r="D71" s="94">
        <v>43752</v>
      </c>
      <c r="E71" s="66">
        <f>+($A$11-D71)/30</f>
        <v>24.4</v>
      </c>
      <c r="F71" s="95" t="s">
        <v>34</v>
      </c>
      <c r="G71" s="68">
        <v>-0.3</v>
      </c>
      <c r="H71" s="68">
        <v>6.6</v>
      </c>
      <c r="I71" s="68">
        <v>34</v>
      </c>
      <c r="J71" s="68">
        <v>54</v>
      </c>
      <c r="K71" s="68">
        <v>84</v>
      </c>
      <c r="L71" s="68">
        <v>90</v>
      </c>
      <c r="M71" s="68">
        <v>10</v>
      </c>
      <c r="N71" s="68">
        <v>0.1</v>
      </c>
      <c r="O71" s="68">
        <v>0.5</v>
      </c>
      <c r="P71" s="68">
        <v>48</v>
      </c>
      <c r="Q71" s="68">
        <v>2.4</v>
      </c>
      <c r="R71" s="68">
        <v>-0.4</v>
      </c>
      <c r="S71" s="68">
        <v>-0.8</v>
      </c>
      <c r="T71" s="68">
        <v>1.5</v>
      </c>
      <c r="U71" s="69">
        <v>-0.5</v>
      </c>
      <c r="V71" s="70"/>
      <c r="W71" s="71"/>
      <c r="X71" s="71"/>
      <c r="Y71" s="71"/>
      <c r="Z71" s="72">
        <v>37</v>
      </c>
      <c r="AA71" s="73">
        <v>80</v>
      </c>
      <c r="AB71" s="73">
        <v>87</v>
      </c>
      <c r="AC71" s="74">
        <v>826</v>
      </c>
      <c r="AD71" s="75">
        <f>+AC71/AH71</f>
        <v>1.1284153005464481</v>
      </c>
      <c r="AH71" s="66">
        <f>+$A$11-D71</f>
        <v>732</v>
      </c>
    </row>
    <row r="72" spans="1:34" ht="18" x14ac:dyDescent="0.3">
      <c r="A72" s="77"/>
      <c r="B72" s="78"/>
      <c r="C72" s="79"/>
      <c r="D72" s="80"/>
      <c r="E72" s="81"/>
      <c r="F72" s="82"/>
      <c r="G72" s="83">
        <v>0.46</v>
      </c>
      <c r="H72" s="83">
        <v>0.55000000000000004</v>
      </c>
      <c r="I72" s="83">
        <v>0.62</v>
      </c>
      <c r="J72" s="83">
        <v>0.62</v>
      </c>
      <c r="K72" s="83">
        <v>0.66</v>
      </c>
      <c r="L72" s="83">
        <v>0.54</v>
      </c>
      <c r="M72" s="83">
        <v>0.46</v>
      </c>
      <c r="N72" s="83">
        <v>0.5</v>
      </c>
      <c r="O72" s="83">
        <v>0.28000000000000003</v>
      </c>
      <c r="P72" s="83">
        <v>0.54</v>
      </c>
      <c r="Q72" s="83">
        <v>0.36</v>
      </c>
      <c r="R72" s="83">
        <v>0.4</v>
      </c>
      <c r="S72" s="83">
        <v>0.42</v>
      </c>
      <c r="T72" s="83">
        <v>0.37</v>
      </c>
      <c r="U72" s="84">
        <v>0.4</v>
      </c>
      <c r="V72" s="85"/>
      <c r="W72" s="86"/>
      <c r="X72" s="86"/>
      <c r="Y72" s="86"/>
      <c r="Z72" s="87"/>
      <c r="AA72" s="88"/>
      <c r="AB72" s="88"/>
      <c r="AC72" s="89"/>
      <c r="AD72" s="89"/>
      <c r="AH72" s="81"/>
    </row>
    <row r="73" spans="1:34" ht="18" customHeight="1" x14ac:dyDescent="0.3">
      <c r="A73" s="77"/>
      <c r="B73" s="90"/>
      <c r="C73" s="96"/>
      <c r="D73" s="97"/>
      <c r="E73" s="98"/>
      <c r="F73" s="99"/>
      <c r="G73" s="92" t="s">
        <v>35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2"/>
      <c r="W73" s="103"/>
      <c r="X73" s="103"/>
      <c r="Y73" s="103"/>
      <c r="Z73" s="104"/>
      <c r="AA73" s="105"/>
      <c r="AB73" s="105"/>
      <c r="AC73" s="106"/>
      <c r="AD73" s="106"/>
      <c r="AH73" s="98"/>
    </row>
    <row r="74" spans="1:34" s="76" customFormat="1" ht="18" customHeight="1" x14ac:dyDescent="0.35">
      <c r="A74" s="62"/>
      <c r="B74" s="63">
        <v>22</v>
      </c>
      <c r="C74" s="64" t="s">
        <v>60</v>
      </c>
      <c r="D74" s="65">
        <v>43756</v>
      </c>
      <c r="E74" s="66">
        <f>+($A$11-D74)/30</f>
        <v>24.266666666666666</v>
      </c>
      <c r="F74" s="67" t="s">
        <v>34</v>
      </c>
      <c r="G74" s="68">
        <v>-1.6</v>
      </c>
      <c r="H74" s="68">
        <v>7.1</v>
      </c>
      <c r="I74" s="68">
        <v>42</v>
      </c>
      <c r="J74" s="68">
        <v>63</v>
      </c>
      <c r="K74" s="68">
        <v>92</v>
      </c>
      <c r="L74" s="68">
        <v>90</v>
      </c>
      <c r="M74" s="68">
        <v>18</v>
      </c>
      <c r="N74" s="68">
        <v>2.1</v>
      </c>
      <c r="O74" s="68"/>
      <c r="P74" s="68">
        <v>53</v>
      </c>
      <c r="Q74" s="68">
        <v>2.6</v>
      </c>
      <c r="R74" s="68">
        <v>0.2</v>
      </c>
      <c r="S74" s="68">
        <v>-0.1</v>
      </c>
      <c r="T74" s="68">
        <v>0.4</v>
      </c>
      <c r="U74" s="69">
        <v>0.3</v>
      </c>
      <c r="V74" s="70"/>
      <c r="W74" s="71"/>
      <c r="X74" s="71"/>
      <c r="Y74" s="71"/>
      <c r="Z74" s="72">
        <v>38</v>
      </c>
      <c r="AA74" s="73">
        <v>70</v>
      </c>
      <c r="AB74" s="73">
        <v>83</v>
      </c>
      <c r="AC74" s="74">
        <v>792</v>
      </c>
      <c r="AD74" s="75">
        <f>+AC74/AH74</f>
        <v>1.0879120879120878</v>
      </c>
      <c r="AH74" s="66">
        <f>+$A$11-D74</f>
        <v>728</v>
      </c>
    </row>
    <row r="75" spans="1:34" ht="18" x14ac:dyDescent="0.3">
      <c r="A75" s="77"/>
      <c r="B75" s="78"/>
      <c r="C75" s="79"/>
      <c r="D75" s="80"/>
      <c r="E75" s="81"/>
      <c r="F75" s="82"/>
      <c r="G75" s="83">
        <v>0.38</v>
      </c>
      <c r="H75" s="83">
        <v>0.52</v>
      </c>
      <c r="I75" s="83">
        <v>0.59</v>
      </c>
      <c r="J75" s="83">
        <v>0.6</v>
      </c>
      <c r="K75" s="83">
        <v>0.64</v>
      </c>
      <c r="L75" s="83">
        <v>0.51</v>
      </c>
      <c r="M75" s="83">
        <v>0.41</v>
      </c>
      <c r="N75" s="83">
        <v>0.47</v>
      </c>
      <c r="O75" s="83"/>
      <c r="P75" s="83">
        <v>0.51</v>
      </c>
      <c r="Q75" s="83">
        <v>0.31</v>
      </c>
      <c r="R75" s="83">
        <v>0.36</v>
      </c>
      <c r="S75" s="83">
        <v>0.39</v>
      </c>
      <c r="T75" s="83">
        <v>0.33</v>
      </c>
      <c r="U75" s="84">
        <v>0.36</v>
      </c>
      <c r="V75" s="85"/>
      <c r="W75" s="86"/>
      <c r="X75" s="86"/>
      <c r="Y75" s="86"/>
      <c r="Z75" s="87"/>
      <c r="AA75" s="88"/>
      <c r="AB75" s="88"/>
      <c r="AC75" s="89"/>
      <c r="AD75" s="89"/>
      <c r="AH75" s="81"/>
    </row>
    <row r="76" spans="1:34" ht="18" customHeight="1" x14ac:dyDescent="0.3">
      <c r="A76" s="77"/>
      <c r="B76" s="90"/>
      <c r="C76" s="96"/>
      <c r="D76" s="97"/>
      <c r="E76" s="98"/>
      <c r="F76" s="99"/>
      <c r="G76" s="92" t="s">
        <v>35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2"/>
      <c r="W76" s="103"/>
      <c r="X76" s="103"/>
      <c r="Y76" s="103"/>
      <c r="Z76" s="104"/>
      <c r="AA76" s="105"/>
      <c r="AB76" s="105"/>
      <c r="AC76" s="106"/>
      <c r="AD76" s="106"/>
      <c r="AH76" s="98"/>
    </row>
    <row r="77" spans="1:34" s="76" customFormat="1" ht="18" customHeight="1" x14ac:dyDescent="0.35">
      <c r="A77" s="62"/>
      <c r="B77" s="63">
        <v>23</v>
      </c>
      <c r="C77" s="64" t="s">
        <v>61</v>
      </c>
      <c r="D77" s="94">
        <v>43758</v>
      </c>
      <c r="E77" s="66">
        <f>+($A$11-D77)/30</f>
        <v>24.2</v>
      </c>
      <c r="F77" s="95" t="s">
        <v>62</v>
      </c>
      <c r="G77" s="68">
        <v>-0.1</v>
      </c>
      <c r="H77" s="68">
        <v>7</v>
      </c>
      <c r="I77" s="68">
        <v>40</v>
      </c>
      <c r="J77" s="68">
        <v>60</v>
      </c>
      <c r="K77" s="68">
        <v>85</v>
      </c>
      <c r="L77" s="68">
        <v>84</v>
      </c>
      <c r="M77" s="68">
        <v>13</v>
      </c>
      <c r="N77" s="68">
        <v>1.9</v>
      </c>
      <c r="O77" s="68"/>
      <c r="P77" s="68">
        <v>47</v>
      </c>
      <c r="Q77" s="68">
        <v>2.2000000000000002</v>
      </c>
      <c r="R77" s="68">
        <v>-0.4</v>
      </c>
      <c r="S77" s="68">
        <v>-0.9</v>
      </c>
      <c r="T77" s="68">
        <v>8</v>
      </c>
      <c r="U77" s="69">
        <v>-0.1</v>
      </c>
      <c r="V77" s="70"/>
      <c r="W77" s="71"/>
      <c r="X77" s="71"/>
      <c r="Y77" s="71"/>
      <c r="Z77" s="72">
        <v>38</v>
      </c>
      <c r="AA77" s="73">
        <v>80</v>
      </c>
      <c r="AB77" s="73">
        <v>80</v>
      </c>
      <c r="AC77" s="74">
        <v>774</v>
      </c>
      <c r="AD77" s="75">
        <f>+AC77/AH77</f>
        <v>1.0661157024793388</v>
      </c>
      <c r="AH77" s="66">
        <f>+$A$11-D77</f>
        <v>726</v>
      </c>
    </row>
    <row r="78" spans="1:34" ht="18" x14ac:dyDescent="0.3">
      <c r="A78" s="77"/>
      <c r="B78" s="78"/>
      <c r="C78" s="79"/>
      <c r="D78" s="80"/>
      <c r="E78" s="81"/>
      <c r="F78" s="82"/>
      <c r="G78" s="83">
        <v>0.41</v>
      </c>
      <c r="H78" s="83">
        <v>0.52</v>
      </c>
      <c r="I78" s="83">
        <v>0.6</v>
      </c>
      <c r="J78" s="83">
        <v>0.6</v>
      </c>
      <c r="K78" s="83">
        <v>0.65</v>
      </c>
      <c r="L78" s="83">
        <v>0.52</v>
      </c>
      <c r="M78" s="83">
        <v>0.43</v>
      </c>
      <c r="N78" s="83">
        <v>0.47</v>
      </c>
      <c r="O78" s="83"/>
      <c r="P78" s="83">
        <v>0.52</v>
      </c>
      <c r="Q78" s="83">
        <v>0.31</v>
      </c>
      <c r="R78" s="83">
        <v>0.35</v>
      </c>
      <c r="S78" s="83">
        <v>0.38</v>
      </c>
      <c r="T78" s="83">
        <v>0.33</v>
      </c>
      <c r="U78" s="84">
        <v>0.34</v>
      </c>
      <c r="V78" s="85"/>
      <c r="W78" s="86"/>
      <c r="X78" s="86"/>
      <c r="Y78" s="86"/>
      <c r="Z78" s="87"/>
      <c r="AA78" s="88"/>
      <c r="AB78" s="88"/>
      <c r="AC78" s="89"/>
      <c r="AD78" s="89"/>
      <c r="AH78" s="81"/>
    </row>
    <row r="79" spans="1:34" ht="18" customHeight="1" x14ac:dyDescent="0.3">
      <c r="A79" s="77"/>
      <c r="B79" s="90"/>
      <c r="C79" s="96"/>
      <c r="D79" s="97"/>
      <c r="E79" s="98"/>
      <c r="F79" s="99"/>
      <c r="G79" s="92" t="s">
        <v>35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2"/>
      <c r="W79" s="103"/>
      <c r="X79" s="103"/>
      <c r="Y79" s="103"/>
      <c r="Z79" s="104"/>
      <c r="AA79" s="105"/>
      <c r="AB79" s="105"/>
      <c r="AC79" s="106"/>
      <c r="AD79" s="106"/>
      <c r="AH79" s="98"/>
    </row>
    <row r="80" spans="1:34" s="76" customFormat="1" ht="18" customHeight="1" x14ac:dyDescent="0.35">
      <c r="A80" s="62"/>
      <c r="B80" s="63">
        <v>24</v>
      </c>
      <c r="C80" s="64" t="s">
        <v>63</v>
      </c>
      <c r="D80" s="94">
        <v>43758</v>
      </c>
      <c r="E80" s="66">
        <f>+($A$11-D80)/30</f>
        <v>24.2</v>
      </c>
      <c r="F80" s="95" t="s">
        <v>34</v>
      </c>
      <c r="G80" s="68" t="s">
        <v>64</v>
      </c>
      <c r="H80" s="68">
        <v>4.5</v>
      </c>
      <c r="I80" s="68">
        <v>27</v>
      </c>
      <c r="J80" s="68">
        <v>44</v>
      </c>
      <c r="K80" s="68">
        <v>63</v>
      </c>
      <c r="L80" s="68">
        <v>54</v>
      </c>
      <c r="M80" s="68">
        <v>14</v>
      </c>
      <c r="N80" s="68">
        <v>1.9</v>
      </c>
      <c r="O80" s="68"/>
      <c r="P80" s="68">
        <v>33</v>
      </c>
      <c r="Q80" s="68">
        <v>2.6</v>
      </c>
      <c r="R80" s="68">
        <v>0.8</v>
      </c>
      <c r="S80" s="68">
        <v>1.1000000000000001</v>
      </c>
      <c r="T80" s="68">
        <v>0.5</v>
      </c>
      <c r="U80" s="69">
        <v>0.2</v>
      </c>
      <c r="V80" s="70"/>
      <c r="W80" s="71"/>
      <c r="X80" s="71"/>
      <c r="Y80" s="71"/>
      <c r="Z80" s="72">
        <v>38</v>
      </c>
      <c r="AA80" s="73">
        <v>70</v>
      </c>
      <c r="AB80" s="73">
        <v>85</v>
      </c>
      <c r="AC80" s="74">
        <v>665</v>
      </c>
      <c r="AD80" s="75">
        <f>+AC80/AH80</f>
        <v>0.91597796143250687</v>
      </c>
      <c r="AH80" s="66">
        <f>+$A$11-D80</f>
        <v>726</v>
      </c>
    </row>
    <row r="81" spans="1:34" ht="18" x14ac:dyDescent="0.3">
      <c r="A81" s="77"/>
      <c r="B81" s="78"/>
      <c r="C81" s="79"/>
      <c r="D81" s="80"/>
      <c r="E81" s="81"/>
      <c r="F81" s="82"/>
      <c r="G81" s="83">
        <v>0.48</v>
      </c>
      <c r="H81" s="83">
        <v>0.52</v>
      </c>
      <c r="I81" s="83">
        <v>0.59</v>
      </c>
      <c r="J81" s="83">
        <v>0.59</v>
      </c>
      <c r="K81" s="83">
        <v>0.63</v>
      </c>
      <c r="L81" s="83">
        <v>0.51</v>
      </c>
      <c r="M81" s="83">
        <v>0.41</v>
      </c>
      <c r="N81" s="83">
        <v>0.49</v>
      </c>
      <c r="O81" s="83"/>
      <c r="P81" s="83">
        <v>0.51</v>
      </c>
      <c r="Q81" s="83">
        <v>0.33</v>
      </c>
      <c r="R81" s="83">
        <v>0.37</v>
      </c>
      <c r="S81" s="83">
        <v>0.4</v>
      </c>
      <c r="T81" s="83">
        <v>0.34</v>
      </c>
      <c r="U81" s="84">
        <v>0.37</v>
      </c>
      <c r="V81" s="85"/>
      <c r="W81" s="86"/>
      <c r="X81" s="86"/>
      <c r="Y81" s="86"/>
      <c r="Z81" s="87"/>
      <c r="AA81" s="88"/>
      <c r="AB81" s="88"/>
      <c r="AC81" s="89"/>
      <c r="AD81" s="89"/>
      <c r="AH81" s="81"/>
    </row>
    <row r="82" spans="1:34" ht="18" customHeight="1" x14ac:dyDescent="0.3">
      <c r="A82" s="77"/>
      <c r="B82" s="90"/>
      <c r="C82" s="96"/>
      <c r="D82" s="97"/>
      <c r="E82" s="98"/>
      <c r="F82" s="99"/>
      <c r="G82" s="92" t="s">
        <v>35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7" t="s">
        <v>65</v>
      </c>
      <c r="V82" s="102"/>
      <c r="W82" s="103"/>
      <c r="X82" s="103"/>
      <c r="Y82" s="103"/>
      <c r="Z82" s="104"/>
      <c r="AA82" s="105"/>
      <c r="AB82" s="105"/>
      <c r="AC82" s="106"/>
      <c r="AD82" s="106"/>
      <c r="AH82" s="98"/>
    </row>
    <row r="83" spans="1:34" s="76" customFormat="1" ht="18" customHeight="1" x14ac:dyDescent="0.35">
      <c r="A83" s="62"/>
      <c r="B83" s="63">
        <v>25</v>
      </c>
      <c r="C83" s="64" t="s">
        <v>66</v>
      </c>
      <c r="D83" s="65">
        <v>43759</v>
      </c>
      <c r="E83" s="66">
        <f>+($A$11-D83)/30</f>
        <v>24.166666666666668</v>
      </c>
      <c r="F83" s="67" t="s">
        <v>34</v>
      </c>
      <c r="G83" s="68">
        <v>-1.1000000000000001</v>
      </c>
      <c r="H83" s="68">
        <v>5.8</v>
      </c>
      <c r="I83" s="68">
        <v>33</v>
      </c>
      <c r="J83" s="68">
        <v>60</v>
      </c>
      <c r="K83" s="68">
        <v>86</v>
      </c>
      <c r="L83" s="68">
        <v>95</v>
      </c>
      <c r="M83" s="68">
        <v>12</v>
      </c>
      <c r="N83" s="68">
        <v>1.7</v>
      </c>
      <c r="O83" s="68">
        <v>-1.1000000000000001</v>
      </c>
      <c r="P83" s="68">
        <v>51</v>
      </c>
      <c r="Q83" s="68">
        <v>2.2000000000000002</v>
      </c>
      <c r="R83" s="68">
        <v>-0.2</v>
      </c>
      <c r="S83" s="68">
        <v>-0.3</v>
      </c>
      <c r="T83" s="68">
        <v>0.6</v>
      </c>
      <c r="U83" s="69">
        <v>-0.1</v>
      </c>
      <c r="V83" s="70"/>
      <c r="W83" s="71"/>
      <c r="X83" s="71"/>
      <c r="Y83" s="71"/>
      <c r="Z83" s="72">
        <v>39</v>
      </c>
      <c r="AA83" s="73">
        <v>80</v>
      </c>
      <c r="AB83" s="73">
        <v>79</v>
      </c>
      <c r="AC83" s="74">
        <v>743</v>
      </c>
      <c r="AD83" s="75">
        <f>+AC83/AH83</f>
        <v>1.0248275862068965</v>
      </c>
      <c r="AH83" s="66">
        <f>+$A$11-D83</f>
        <v>725</v>
      </c>
    </row>
    <row r="84" spans="1:34" ht="18" x14ac:dyDescent="0.3">
      <c r="A84" s="77"/>
      <c r="B84" s="78"/>
      <c r="C84" s="79"/>
      <c r="D84" s="80"/>
      <c r="E84" s="81"/>
      <c r="F84" s="82"/>
      <c r="G84" s="83">
        <v>0.44</v>
      </c>
      <c r="H84" s="83">
        <v>0.56999999999999995</v>
      </c>
      <c r="I84" s="83">
        <v>0.64</v>
      </c>
      <c r="J84" s="83">
        <v>0.63</v>
      </c>
      <c r="K84" s="83">
        <v>0.66</v>
      </c>
      <c r="L84" s="83">
        <v>0.55000000000000004</v>
      </c>
      <c r="M84" s="83">
        <v>0.52</v>
      </c>
      <c r="N84" s="83">
        <v>0.54</v>
      </c>
      <c r="O84" s="83">
        <v>0.3</v>
      </c>
      <c r="P84" s="83">
        <v>0.55000000000000004</v>
      </c>
      <c r="Q84" s="83">
        <v>0.4</v>
      </c>
      <c r="R84" s="83">
        <v>0.43</v>
      </c>
      <c r="S84" s="83">
        <v>0.46</v>
      </c>
      <c r="T84" s="83">
        <v>0.41</v>
      </c>
      <c r="U84" s="84">
        <v>0.44</v>
      </c>
      <c r="V84" s="85"/>
      <c r="W84" s="86"/>
      <c r="X84" s="86"/>
      <c r="Y84" s="86"/>
      <c r="Z84" s="87"/>
      <c r="AA84" s="88"/>
      <c r="AB84" s="88"/>
      <c r="AC84" s="89"/>
      <c r="AD84" s="89"/>
      <c r="AH84" s="81"/>
    </row>
    <row r="85" spans="1:34" ht="18" customHeight="1" x14ac:dyDescent="0.3">
      <c r="A85" s="77"/>
      <c r="B85" s="90"/>
      <c r="C85" s="96"/>
      <c r="D85" s="97"/>
      <c r="E85" s="98"/>
      <c r="F85" s="99"/>
      <c r="G85" s="92" t="s">
        <v>35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2"/>
      <c r="W85" s="103"/>
      <c r="X85" s="103"/>
      <c r="Y85" s="103"/>
      <c r="Z85" s="104"/>
      <c r="AA85" s="105"/>
      <c r="AB85" s="105"/>
      <c r="AC85" s="106"/>
      <c r="AD85" s="106"/>
      <c r="AH85" s="98"/>
    </row>
    <row r="86" spans="1:34" s="76" customFormat="1" ht="18" customHeight="1" x14ac:dyDescent="0.35">
      <c r="A86" s="62"/>
      <c r="B86" s="63">
        <v>26</v>
      </c>
      <c r="C86" s="64" t="s">
        <v>67</v>
      </c>
      <c r="D86" s="65">
        <v>43761</v>
      </c>
      <c r="E86" s="66">
        <f>+($A$11-D86)/30</f>
        <v>24.1</v>
      </c>
      <c r="F86" s="67" t="s">
        <v>34</v>
      </c>
      <c r="G86" s="68">
        <v>0.1</v>
      </c>
      <c r="H86" s="68">
        <v>5.7</v>
      </c>
      <c r="I86" s="68">
        <v>33</v>
      </c>
      <c r="J86" s="68">
        <v>51</v>
      </c>
      <c r="K86" s="68">
        <v>73</v>
      </c>
      <c r="L86" s="68">
        <v>66</v>
      </c>
      <c r="M86" s="68">
        <v>14</v>
      </c>
      <c r="N86" s="68">
        <v>1.8</v>
      </c>
      <c r="O86" s="68"/>
      <c r="P86" s="68">
        <v>39</v>
      </c>
      <c r="Q86" s="68">
        <v>2.5</v>
      </c>
      <c r="R86" s="68">
        <v>0.4</v>
      </c>
      <c r="S86" s="68">
        <v>0.5</v>
      </c>
      <c r="T86" s="68">
        <v>0.6</v>
      </c>
      <c r="U86" s="69">
        <v>0.2</v>
      </c>
      <c r="V86" s="70"/>
      <c r="W86" s="71"/>
      <c r="X86" s="71"/>
      <c r="Y86" s="71"/>
      <c r="Z86" s="72">
        <v>36</v>
      </c>
      <c r="AA86" s="73">
        <v>70</v>
      </c>
      <c r="AB86" s="73">
        <v>81</v>
      </c>
      <c r="AC86" s="74">
        <v>769</v>
      </c>
      <c r="AD86" s="75">
        <f>+AC86/AH86</f>
        <v>1.0636237897648686</v>
      </c>
      <c r="AH86" s="66">
        <f>+$A$11-D86</f>
        <v>723</v>
      </c>
    </row>
    <row r="87" spans="1:34" ht="18" x14ac:dyDescent="0.3">
      <c r="A87" s="77"/>
      <c r="B87" s="78"/>
      <c r="C87" s="79"/>
      <c r="D87" s="80"/>
      <c r="E87" s="81"/>
      <c r="F87" s="82"/>
      <c r="G87" s="83">
        <v>0.47</v>
      </c>
      <c r="H87" s="83">
        <v>0.52</v>
      </c>
      <c r="I87" s="83">
        <v>0.59</v>
      </c>
      <c r="J87" s="83">
        <v>0.59</v>
      </c>
      <c r="K87" s="83">
        <v>0.64</v>
      </c>
      <c r="L87" s="83">
        <v>0.51</v>
      </c>
      <c r="M87" s="83">
        <v>0.41</v>
      </c>
      <c r="N87" s="83">
        <v>0.48</v>
      </c>
      <c r="O87" s="83"/>
      <c r="P87" s="83">
        <v>0.51</v>
      </c>
      <c r="Q87" s="83">
        <v>0.32</v>
      </c>
      <c r="R87" s="83">
        <v>0.37</v>
      </c>
      <c r="S87" s="83">
        <v>0.4</v>
      </c>
      <c r="T87" s="83">
        <v>0.34</v>
      </c>
      <c r="U87" s="84">
        <v>0.37</v>
      </c>
      <c r="V87" s="85"/>
      <c r="W87" s="86"/>
      <c r="X87" s="86"/>
      <c r="Y87" s="86"/>
      <c r="Z87" s="87"/>
      <c r="AA87" s="88"/>
      <c r="AB87" s="88"/>
      <c r="AC87" s="89"/>
      <c r="AD87" s="89"/>
      <c r="AH87" s="81"/>
    </row>
    <row r="88" spans="1:34" ht="18" customHeight="1" x14ac:dyDescent="0.3">
      <c r="A88" s="77"/>
      <c r="B88" s="90"/>
      <c r="C88" s="96"/>
      <c r="D88" s="97"/>
      <c r="E88" s="98"/>
      <c r="F88" s="99"/>
      <c r="G88" s="92" t="s">
        <v>35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2"/>
      <c r="W88" s="103"/>
      <c r="X88" s="103"/>
      <c r="Y88" s="103"/>
      <c r="Z88" s="104"/>
      <c r="AA88" s="105"/>
      <c r="AB88" s="105"/>
      <c r="AC88" s="106"/>
      <c r="AD88" s="106"/>
      <c r="AH88" s="98"/>
    </row>
    <row r="89" spans="1:34" s="76" customFormat="1" ht="18" customHeight="1" x14ac:dyDescent="0.35">
      <c r="A89" s="62"/>
      <c r="B89" s="63">
        <v>27</v>
      </c>
      <c r="C89" s="64" t="s">
        <v>68</v>
      </c>
      <c r="D89" s="94">
        <v>43762</v>
      </c>
      <c r="E89" s="66">
        <f>+($A$11-D89)/30</f>
        <v>24.066666666666666</v>
      </c>
      <c r="F89" s="95" t="s">
        <v>34</v>
      </c>
      <c r="G89" s="68"/>
      <c r="H89" s="68">
        <v>6.7</v>
      </c>
      <c r="I89" s="68">
        <v>35</v>
      </c>
      <c r="J89" s="68">
        <v>49</v>
      </c>
      <c r="K89" s="68">
        <v>71</v>
      </c>
      <c r="L89" s="68">
        <v>80</v>
      </c>
      <c r="M89" s="68">
        <v>11</v>
      </c>
      <c r="N89" s="68">
        <v>0.8</v>
      </c>
      <c r="O89" s="68"/>
      <c r="P89" s="68">
        <v>35</v>
      </c>
      <c r="Q89" s="68">
        <v>1.6</v>
      </c>
      <c r="R89" s="68">
        <v>-1.1000000000000001</v>
      </c>
      <c r="S89" s="68">
        <v>-2</v>
      </c>
      <c r="T89" s="68">
        <v>1.2</v>
      </c>
      <c r="U89" s="69">
        <v>-0.7</v>
      </c>
      <c r="V89" s="70"/>
      <c r="W89" s="71"/>
      <c r="X89" s="71"/>
      <c r="Y89" s="71"/>
      <c r="Z89" s="72">
        <v>37</v>
      </c>
      <c r="AA89" s="73">
        <v>80</v>
      </c>
      <c r="AB89" s="73">
        <v>84</v>
      </c>
      <c r="AC89" s="74">
        <v>718</v>
      </c>
      <c r="AD89" s="75">
        <f>+AC89/AH89</f>
        <v>0.9944598337950139</v>
      </c>
      <c r="AH89" s="66">
        <f>+$A$11-D89</f>
        <v>722</v>
      </c>
    </row>
    <row r="90" spans="1:34" ht="18" x14ac:dyDescent="0.3">
      <c r="A90" s="77"/>
      <c r="B90" s="78"/>
      <c r="C90" s="79"/>
      <c r="D90" s="80"/>
      <c r="E90" s="81"/>
      <c r="F90" s="82"/>
      <c r="G90" s="83">
        <v>0.53</v>
      </c>
      <c r="H90" s="83">
        <v>0.42</v>
      </c>
      <c r="I90" s="83">
        <v>0.59</v>
      </c>
      <c r="J90" s="83">
        <v>0.59</v>
      </c>
      <c r="K90" s="83">
        <v>0.64</v>
      </c>
      <c r="L90" s="83">
        <v>0.51</v>
      </c>
      <c r="M90" s="83">
        <v>0.42</v>
      </c>
      <c r="N90" s="83">
        <v>0.43</v>
      </c>
      <c r="O90" s="83"/>
      <c r="P90" s="83">
        <v>0.51</v>
      </c>
      <c r="Q90" s="83">
        <v>0.31</v>
      </c>
      <c r="R90" s="83">
        <v>0.35</v>
      </c>
      <c r="S90" s="83">
        <v>0.38</v>
      </c>
      <c r="T90" s="83">
        <v>0.32</v>
      </c>
      <c r="U90" s="84">
        <v>0.34</v>
      </c>
      <c r="V90" s="85"/>
      <c r="W90" s="86"/>
      <c r="X90" s="86"/>
      <c r="Y90" s="86"/>
      <c r="Z90" s="87"/>
      <c r="AA90" s="88"/>
      <c r="AB90" s="88"/>
      <c r="AC90" s="89"/>
      <c r="AD90" s="89"/>
      <c r="AH90" s="81"/>
    </row>
    <row r="91" spans="1:34" ht="18" customHeight="1" x14ac:dyDescent="0.3">
      <c r="A91" s="77"/>
      <c r="B91" s="90"/>
      <c r="C91" s="96"/>
      <c r="D91" s="97"/>
      <c r="E91" s="98"/>
      <c r="F91" s="99"/>
      <c r="G91" s="92" t="s">
        <v>35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2"/>
      <c r="W91" s="103"/>
      <c r="X91" s="103"/>
      <c r="Y91" s="103"/>
      <c r="Z91" s="104"/>
      <c r="AA91" s="105"/>
      <c r="AB91" s="105"/>
      <c r="AC91" s="106"/>
      <c r="AD91" s="106"/>
      <c r="AH91" s="98"/>
    </row>
    <row r="92" spans="1:34" s="76" customFormat="1" ht="18" customHeight="1" x14ac:dyDescent="0.35">
      <c r="A92" s="62"/>
      <c r="B92" s="63">
        <v>28</v>
      </c>
      <c r="C92" s="64" t="s">
        <v>69</v>
      </c>
      <c r="D92" s="94">
        <v>43766</v>
      </c>
      <c r="E92" s="66">
        <f>+($A$11-D92)/30</f>
        <v>23.933333333333334</v>
      </c>
      <c r="F92" s="95" t="s">
        <v>34</v>
      </c>
      <c r="G92" s="68">
        <v>0.1</v>
      </c>
      <c r="H92" s="68">
        <v>6</v>
      </c>
      <c r="I92" s="68">
        <v>32</v>
      </c>
      <c r="J92" s="68">
        <v>50</v>
      </c>
      <c r="K92" s="68">
        <v>71</v>
      </c>
      <c r="L92" s="68">
        <v>77</v>
      </c>
      <c r="M92" s="68">
        <v>14</v>
      </c>
      <c r="N92" s="68"/>
      <c r="O92" s="68">
        <v>0.1</v>
      </c>
      <c r="P92" s="68">
        <v>40</v>
      </c>
      <c r="Q92" s="68">
        <v>1.8</v>
      </c>
      <c r="R92" s="68">
        <v>-0.3</v>
      </c>
      <c r="S92" s="68">
        <v>-0.5</v>
      </c>
      <c r="T92" s="68">
        <v>1.1000000000000001</v>
      </c>
      <c r="U92" s="69">
        <v>-0.7</v>
      </c>
      <c r="V92" s="70"/>
      <c r="W92" s="71"/>
      <c r="X92" s="71"/>
      <c r="Y92" s="71"/>
      <c r="Z92" s="72">
        <v>38</v>
      </c>
      <c r="AA92" s="73">
        <v>70</v>
      </c>
      <c r="AB92" s="73">
        <v>79</v>
      </c>
      <c r="AC92" s="74">
        <v>761</v>
      </c>
      <c r="AD92" s="75">
        <f>+AC92/AH92</f>
        <v>1.0598885793871866</v>
      </c>
      <c r="AH92" s="66">
        <f>+$A$11-D92</f>
        <v>718</v>
      </c>
    </row>
    <row r="93" spans="1:34" ht="18" x14ac:dyDescent="0.3">
      <c r="A93" s="77"/>
      <c r="B93" s="78"/>
      <c r="C93" s="79"/>
      <c r="D93" s="80"/>
      <c r="E93" s="81"/>
      <c r="F93" s="82"/>
      <c r="G93" s="83">
        <v>0.49</v>
      </c>
      <c r="H93" s="83">
        <v>0.56000000000000005</v>
      </c>
      <c r="I93" s="83">
        <v>0.62</v>
      </c>
      <c r="J93" s="83">
        <v>0.62</v>
      </c>
      <c r="K93" s="83">
        <v>0.66</v>
      </c>
      <c r="L93" s="83">
        <v>0.54</v>
      </c>
      <c r="M93" s="83">
        <v>0.45</v>
      </c>
      <c r="N93" s="83">
        <v>0.51</v>
      </c>
      <c r="O93" s="83">
        <v>0.28999999999999998</v>
      </c>
      <c r="P93" s="83">
        <v>0.54</v>
      </c>
      <c r="Q93" s="83">
        <v>0.37</v>
      </c>
      <c r="R93" s="83">
        <v>0.41</v>
      </c>
      <c r="S93" s="83">
        <v>0.44</v>
      </c>
      <c r="T93" s="83">
        <v>0.39</v>
      </c>
      <c r="U93" s="84">
        <v>0.41</v>
      </c>
      <c r="V93" s="85"/>
      <c r="W93" s="86"/>
      <c r="X93" s="86"/>
      <c r="Y93" s="86"/>
      <c r="Z93" s="87"/>
      <c r="AA93" s="88"/>
      <c r="AB93" s="88"/>
      <c r="AC93" s="89"/>
      <c r="AD93" s="89"/>
      <c r="AH93" s="81"/>
    </row>
    <row r="94" spans="1:34" ht="18" customHeight="1" x14ac:dyDescent="0.3">
      <c r="A94" s="77"/>
      <c r="B94" s="90"/>
      <c r="C94" s="96"/>
      <c r="D94" s="97"/>
      <c r="E94" s="98"/>
      <c r="F94" s="99"/>
      <c r="G94" s="92" t="s">
        <v>35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2"/>
      <c r="W94" s="103"/>
      <c r="X94" s="103"/>
      <c r="Y94" s="103"/>
      <c r="Z94" s="104"/>
      <c r="AA94" s="105"/>
      <c r="AB94" s="105"/>
      <c r="AC94" s="106"/>
      <c r="AD94" s="106"/>
      <c r="AH94" s="98"/>
    </row>
    <row r="95" spans="1:34" s="76" customFormat="1" ht="18" customHeight="1" x14ac:dyDescent="0.35">
      <c r="A95" s="62"/>
      <c r="B95" s="78">
        <v>29</v>
      </c>
      <c r="C95" s="79" t="s">
        <v>70</v>
      </c>
      <c r="D95" s="109">
        <v>43768</v>
      </c>
      <c r="E95" s="81">
        <f>+($A$11-D95)/30</f>
        <v>23.866666666666667</v>
      </c>
      <c r="F95" s="95" t="s">
        <v>34</v>
      </c>
      <c r="G95" s="68">
        <v>-0.3</v>
      </c>
      <c r="H95" s="68">
        <v>6.8</v>
      </c>
      <c r="I95" s="68">
        <v>39</v>
      </c>
      <c r="J95" s="68">
        <v>67</v>
      </c>
      <c r="K95" s="68">
        <v>98</v>
      </c>
      <c r="L95" s="68">
        <v>107</v>
      </c>
      <c r="M95" s="68">
        <v>11</v>
      </c>
      <c r="N95" s="68">
        <v>1.5</v>
      </c>
      <c r="O95" s="68">
        <v>-0.8</v>
      </c>
      <c r="P95" s="68">
        <v>58</v>
      </c>
      <c r="Q95" s="68">
        <v>2.5</v>
      </c>
      <c r="R95" s="68">
        <v>-0.6</v>
      </c>
      <c r="S95" s="68">
        <v>-0.9</v>
      </c>
      <c r="T95" s="68">
        <v>1</v>
      </c>
      <c r="U95" s="69">
        <v>-0.1</v>
      </c>
      <c r="V95" s="85"/>
      <c r="W95" s="86"/>
      <c r="X95" s="86"/>
      <c r="Y95" s="86"/>
      <c r="Z95" s="110">
        <v>36</v>
      </c>
      <c r="AA95" s="111">
        <v>80</v>
      </c>
      <c r="AB95" s="111">
        <v>88</v>
      </c>
      <c r="AC95" s="112">
        <v>766</v>
      </c>
      <c r="AD95" s="75">
        <f>+AC95/AH95</f>
        <v>1.0698324022346368</v>
      </c>
      <c r="AH95" s="66">
        <f>+$A$11-D95</f>
        <v>716</v>
      </c>
    </row>
    <row r="96" spans="1:34" ht="18" x14ac:dyDescent="0.3">
      <c r="A96" s="77"/>
      <c r="B96" s="78"/>
      <c r="C96" s="79"/>
      <c r="D96" s="80"/>
      <c r="E96" s="81"/>
      <c r="F96" s="82"/>
      <c r="G96" s="83">
        <v>0.42</v>
      </c>
      <c r="H96" s="83">
        <v>0.55000000000000004</v>
      </c>
      <c r="I96" s="83">
        <v>0.62</v>
      </c>
      <c r="J96" s="83">
        <v>0.61</v>
      </c>
      <c r="K96" s="83">
        <v>0.65</v>
      </c>
      <c r="L96" s="83">
        <v>0.54</v>
      </c>
      <c r="M96" s="83">
        <v>0.46</v>
      </c>
      <c r="N96" s="83">
        <v>0.53</v>
      </c>
      <c r="O96" s="83">
        <v>0.28999999999999998</v>
      </c>
      <c r="P96" s="83">
        <v>0.53</v>
      </c>
      <c r="Q96" s="83">
        <v>0.39</v>
      </c>
      <c r="R96" s="83">
        <v>0.43</v>
      </c>
      <c r="S96" s="83">
        <v>0.46</v>
      </c>
      <c r="T96" s="83">
        <v>0.4</v>
      </c>
      <c r="U96" s="84">
        <v>0.43</v>
      </c>
      <c r="V96" s="85"/>
      <c r="W96" s="86"/>
      <c r="X96" s="86"/>
      <c r="Y96" s="86"/>
      <c r="Z96" s="87"/>
      <c r="AA96" s="88"/>
      <c r="AB96" s="88"/>
      <c r="AC96" s="89"/>
      <c r="AD96" s="89"/>
      <c r="AH96" s="81"/>
    </row>
    <row r="97" spans="1:34" ht="18" customHeight="1" x14ac:dyDescent="0.3">
      <c r="A97" s="77"/>
      <c r="B97" s="90"/>
      <c r="C97" s="96"/>
      <c r="D97" s="97"/>
      <c r="E97" s="98"/>
      <c r="F97" s="99"/>
      <c r="G97" s="92" t="s">
        <v>35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2"/>
      <c r="W97" s="103"/>
      <c r="X97" s="103"/>
      <c r="Y97" s="103"/>
      <c r="Z97" s="104"/>
      <c r="AA97" s="105"/>
      <c r="AB97" s="105"/>
      <c r="AC97" s="106"/>
      <c r="AD97" s="106"/>
      <c r="AH97" s="98"/>
    </row>
    <row r="98" spans="1:34" s="76" customFormat="1" ht="18" customHeight="1" x14ac:dyDescent="0.35">
      <c r="A98" s="62"/>
      <c r="B98" s="78">
        <v>30</v>
      </c>
      <c r="C98" s="64"/>
      <c r="D98" s="65"/>
      <c r="E98" s="66"/>
      <c r="F98" s="67"/>
      <c r="G98" s="117" t="s">
        <v>71</v>
      </c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8"/>
      <c r="V98" s="70"/>
      <c r="W98" s="71"/>
      <c r="X98" s="71"/>
      <c r="Y98" s="71"/>
      <c r="Z98" s="72"/>
      <c r="AA98" s="73"/>
      <c r="AB98" s="73"/>
      <c r="AC98" s="74"/>
      <c r="AD98" s="75"/>
      <c r="AH98" s="66"/>
    </row>
    <row r="99" spans="1:34" ht="18" x14ac:dyDescent="0.3">
      <c r="A99" s="77"/>
      <c r="B99" s="78"/>
      <c r="C99" s="79"/>
      <c r="D99" s="80"/>
      <c r="E99" s="81"/>
      <c r="F99" s="82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20"/>
      <c r="V99" s="85"/>
      <c r="W99" s="86"/>
      <c r="X99" s="86"/>
      <c r="Y99" s="86"/>
      <c r="Z99" s="87"/>
      <c r="AA99" s="88"/>
      <c r="AB99" s="88"/>
      <c r="AC99" s="89"/>
      <c r="AD99" s="89"/>
      <c r="AH99" s="81"/>
    </row>
    <row r="100" spans="1:34" ht="18" customHeight="1" x14ac:dyDescent="0.3">
      <c r="A100" s="77"/>
      <c r="B100" s="90"/>
      <c r="C100" s="96"/>
      <c r="D100" s="97"/>
      <c r="E100" s="98"/>
      <c r="F100" s="99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2"/>
      <c r="V100" s="102"/>
      <c r="W100" s="103"/>
      <c r="X100" s="103"/>
      <c r="Y100" s="103"/>
      <c r="Z100" s="104"/>
      <c r="AA100" s="105"/>
      <c r="AB100" s="105"/>
      <c r="AC100" s="106"/>
      <c r="AD100" s="106"/>
      <c r="AH100" s="98"/>
    </row>
    <row r="101" spans="1:34" s="76" customFormat="1" ht="18" customHeight="1" x14ac:dyDescent="0.35">
      <c r="A101" s="62"/>
      <c r="B101" s="78" t="s">
        <v>72</v>
      </c>
      <c r="C101" s="64" t="s">
        <v>73</v>
      </c>
      <c r="D101" s="65">
        <v>43753</v>
      </c>
      <c r="E101" s="66">
        <f>+($A$11-D101)/30</f>
        <v>24.366666666666667</v>
      </c>
      <c r="F101" s="67" t="s">
        <v>34</v>
      </c>
      <c r="G101" s="68">
        <v>-1.6</v>
      </c>
      <c r="H101" s="68">
        <v>5.7</v>
      </c>
      <c r="I101" s="68">
        <v>28</v>
      </c>
      <c r="J101" s="68">
        <v>41</v>
      </c>
      <c r="K101" s="68">
        <v>64</v>
      </c>
      <c r="L101" s="68">
        <v>74</v>
      </c>
      <c r="M101" s="68">
        <v>8</v>
      </c>
      <c r="N101" s="68">
        <v>0.7</v>
      </c>
      <c r="O101" s="68"/>
      <c r="P101" s="68">
        <v>32</v>
      </c>
      <c r="Q101" s="68">
        <v>2</v>
      </c>
      <c r="R101" s="68">
        <v>-0.7</v>
      </c>
      <c r="S101" s="68">
        <v>-1.1000000000000001</v>
      </c>
      <c r="T101" s="68">
        <v>1.1000000000000001</v>
      </c>
      <c r="U101" s="69">
        <v>-0.5</v>
      </c>
      <c r="V101" s="70"/>
      <c r="W101" s="71"/>
      <c r="X101" s="71"/>
      <c r="Y101" s="71"/>
      <c r="Z101" s="72">
        <v>34</v>
      </c>
      <c r="AA101" s="73">
        <v>70</v>
      </c>
      <c r="AB101" s="73">
        <v>77</v>
      </c>
      <c r="AC101" s="74">
        <v>725</v>
      </c>
      <c r="AD101" s="75">
        <f>+AC101/AH101</f>
        <v>0.99179206566347466</v>
      </c>
      <c r="AH101" s="66">
        <f>+$A$11-D101</f>
        <v>731</v>
      </c>
    </row>
    <row r="102" spans="1:34" ht="18" x14ac:dyDescent="0.3">
      <c r="A102" s="77"/>
      <c r="B102" s="78"/>
      <c r="C102" s="79"/>
      <c r="D102" s="80"/>
      <c r="E102" s="81"/>
      <c r="F102" s="82"/>
      <c r="G102" s="83">
        <v>0.49</v>
      </c>
      <c r="H102" s="83">
        <v>0.53</v>
      </c>
      <c r="I102" s="83">
        <v>0.6</v>
      </c>
      <c r="J102" s="83">
        <v>0.6</v>
      </c>
      <c r="K102" s="83">
        <v>0.64</v>
      </c>
      <c r="L102" s="83">
        <v>0.51</v>
      </c>
      <c r="M102" s="83">
        <v>0.43</v>
      </c>
      <c r="N102" s="83">
        <v>0.42</v>
      </c>
      <c r="O102" s="83"/>
      <c r="P102" s="83">
        <v>0.51</v>
      </c>
      <c r="Q102" s="83">
        <v>0.31</v>
      </c>
      <c r="R102" s="83">
        <v>0.35</v>
      </c>
      <c r="S102" s="83">
        <v>0.38</v>
      </c>
      <c r="T102" s="83">
        <v>0.32</v>
      </c>
      <c r="U102" s="84">
        <v>0.34</v>
      </c>
      <c r="V102" s="85"/>
      <c r="W102" s="86"/>
      <c r="X102" s="86"/>
      <c r="Y102" s="86"/>
      <c r="Z102" s="87"/>
      <c r="AA102" s="88"/>
      <c r="AB102" s="88"/>
      <c r="AC102" s="89"/>
      <c r="AD102" s="89"/>
      <c r="AH102" s="81"/>
    </row>
    <row r="103" spans="1:34" ht="18" customHeight="1" x14ac:dyDescent="0.3">
      <c r="A103" s="77"/>
      <c r="B103" s="90"/>
      <c r="C103" s="96"/>
      <c r="D103" s="97"/>
      <c r="E103" s="98"/>
      <c r="F103" s="99"/>
      <c r="G103" s="92" t="s">
        <v>35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2"/>
      <c r="W103" s="103"/>
      <c r="X103" s="103"/>
      <c r="Y103" s="103"/>
      <c r="Z103" s="104"/>
      <c r="AA103" s="105"/>
      <c r="AB103" s="105"/>
      <c r="AC103" s="106"/>
      <c r="AD103" s="106"/>
      <c r="AH103" s="98"/>
    </row>
    <row r="104" spans="1:34" s="76" customFormat="1" ht="18" customHeight="1" x14ac:dyDescent="0.35">
      <c r="A104" s="62"/>
      <c r="B104" s="63">
        <v>31</v>
      </c>
      <c r="C104" s="64"/>
      <c r="D104" s="94"/>
      <c r="E104" s="66"/>
      <c r="F104" s="113"/>
      <c r="G104" s="117" t="s">
        <v>71</v>
      </c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8"/>
      <c r="V104" s="70"/>
      <c r="W104" s="71"/>
      <c r="X104" s="71"/>
      <c r="Y104" s="71"/>
      <c r="Z104" s="72"/>
      <c r="AA104" s="73"/>
      <c r="AB104" s="73"/>
      <c r="AC104" s="74"/>
      <c r="AD104" s="75"/>
      <c r="AH104" s="66"/>
    </row>
    <row r="105" spans="1:34" ht="18" x14ac:dyDescent="0.3">
      <c r="A105" s="77"/>
      <c r="B105" s="78"/>
      <c r="C105" s="79"/>
      <c r="D105" s="80"/>
      <c r="E105" s="81"/>
      <c r="F105" s="82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20"/>
      <c r="V105" s="85"/>
      <c r="W105" s="86"/>
      <c r="X105" s="86"/>
      <c r="Y105" s="86"/>
      <c r="Z105" s="87"/>
      <c r="AA105" s="88"/>
      <c r="AB105" s="88"/>
      <c r="AC105" s="89"/>
      <c r="AD105" s="89"/>
      <c r="AH105" s="81"/>
    </row>
    <row r="106" spans="1:34" ht="18" customHeight="1" x14ac:dyDescent="0.3">
      <c r="A106" s="77"/>
      <c r="B106" s="90"/>
      <c r="C106" s="96"/>
      <c r="D106" s="97"/>
      <c r="E106" s="98"/>
      <c r="F106" s="99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2"/>
      <c r="V106" s="102"/>
      <c r="W106" s="103"/>
      <c r="X106" s="103"/>
      <c r="Y106" s="103"/>
      <c r="Z106" s="104"/>
      <c r="AA106" s="105"/>
      <c r="AB106" s="105"/>
      <c r="AC106" s="106"/>
      <c r="AD106" s="106"/>
      <c r="AH106" s="98"/>
    </row>
    <row r="107" spans="1:34" s="76" customFormat="1" ht="18" customHeight="1" x14ac:dyDescent="0.35">
      <c r="A107" s="62"/>
      <c r="B107" s="63" t="s">
        <v>74</v>
      </c>
      <c r="C107" s="64" t="s">
        <v>75</v>
      </c>
      <c r="D107" s="94">
        <v>43777</v>
      </c>
      <c r="E107" s="66">
        <f>+($A$11-D107)/30</f>
        <v>23.566666666666666</v>
      </c>
      <c r="F107" s="95" t="s">
        <v>34</v>
      </c>
      <c r="G107" s="68">
        <v>-1.1000000000000001</v>
      </c>
      <c r="H107" s="68">
        <v>6.8</v>
      </c>
      <c r="I107" s="68">
        <v>37</v>
      </c>
      <c r="J107" s="68">
        <v>60</v>
      </c>
      <c r="K107" s="68">
        <v>87</v>
      </c>
      <c r="L107" s="68">
        <v>94</v>
      </c>
      <c r="M107" s="68">
        <v>16</v>
      </c>
      <c r="N107" s="68">
        <v>2.1</v>
      </c>
      <c r="O107" s="68">
        <v>-2.4</v>
      </c>
      <c r="P107" s="68">
        <v>47</v>
      </c>
      <c r="Q107" s="68">
        <v>1.6</v>
      </c>
      <c r="R107" s="68">
        <v>0.2</v>
      </c>
      <c r="S107" s="68">
        <v>0.1</v>
      </c>
      <c r="T107" s="68">
        <v>-0.3</v>
      </c>
      <c r="U107" s="69">
        <v>0.2</v>
      </c>
      <c r="V107" s="70"/>
      <c r="W107" s="71"/>
      <c r="X107" s="71"/>
      <c r="Y107" s="71"/>
      <c r="Z107" s="72">
        <v>33</v>
      </c>
      <c r="AA107" s="73">
        <v>80</v>
      </c>
      <c r="AB107" s="73">
        <v>88</v>
      </c>
      <c r="AC107" s="74">
        <v>747</v>
      </c>
      <c r="AD107" s="75">
        <f>+AC107/AH107</f>
        <v>1.0565770862800565</v>
      </c>
      <c r="AH107" s="66">
        <f>+$A$11-D107</f>
        <v>707</v>
      </c>
    </row>
    <row r="108" spans="1:34" ht="18" x14ac:dyDescent="0.3">
      <c r="A108" s="77"/>
      <c r="B108" s="78"/>
      <c r="C108" s="79"/>
      <c r="D108" s="80"/>
      <c r="E108" s="81"/>
      <c r="F108" s="82"/>
      <c r="G108" s="83">
        <v>0.44</v>
      </c>
      <c r="H108" s="83">
        <v>0.52</v>
      </c>
      <c r="I108" s="83">
        <v>0.6</v>
      </c>
      <c r="J108" s="83">
        <v>0.59</v>
      </c>
      <c r="K108" s="83">
        <v>0.64</v>
      </c>
      <c r="L108" s="83">
        <v>0.51</v>
      </c>
      <c r="M108" s="83">
        <v>0.45</v>
      </c>
      <c r="N108" s="83">
        <v>0.49</v>
      </c>
      <c r="O108" s="83">
        <v>0.25</v>
      </c>
      <c r="P108" s="83">
        <v>0.51</v>
      </c>
      <c r="Q108" s="83">
        <v>0.33</v>
      </c>
      <c r="R108" s="83">
        <v>0.38</v>
      </c>
      <c r="S108" s="83">
        <v>0.42</v>
      </c>
      <c r="T108" s="83">
        <v>0.35</v>
      </c>
      <c r="U108" s="84">
        <v>0.37</v>
      </c>
      <c r="V108" s="85"/>
      <c r="W108" s="86"/>
      <c r="X108" s="86"/>
      <c r="Y108" s="86"/>
      <c r="Z108" s="87"/>
      <c r="AA108" s="88"/>
      <c r="AB108" s="88"/>
      <c r="AC108" s="89"/>
      <c r="AD108" s="89"/>
      <c r="AH108" s="81"/>
    </row>
    <row r="109" spans="1:34" ht="18" customHeight="1" x14ac:dyDescent="0.3">
      <c r="A109" s="77"/>
      <c r="B109" s="90"/>
      <c r="C109" s="96"/>
      <c r="D109" s="97"/>
      <c r="E109" s="98"/>
      <c r="F109" s="99"/>
      <c r="G109" s="92" t="s">
        <v>35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2"/>
      <c r="W109" s="103"/>
      <c r="X109" s="103"/>
      <c r="Y109" s="103"/>
      <c r="Z109" s="104"/>
      <c r="AA109" s="105"/>
      <c r="AB109" s="105"/>
      <c r="AC109" s="106"/>
      <c r="AD109" s="106"/>
      <c r="AH109" s="98"/>
    </row>
    <row r="110" spans="1:34" s="76" customFormat="1" ht="18" customHeight="1" x14ac:dyDescent="0.35">
      <c r="A110" s="62"/>
      <c r="B110" s="63">
        <v>32</v>
      </c>
      <c r="C110" s="64" t="s">
        <v>76</v>
      </c>
      <c r="D110" s="65">
        <v>43775</v>
      </c>
      <c r="E110" s="66">
        <f>+($A$11-D110)/30</f>
        <v>23.633333333333333</v>
      </c>
      <c r="F110" s="67" t="s">
        <v>34</v>
      </c>
      <c r="G110" s="68">
        <v>-0.4</v>
      </c>
      <c r="H110" s="68">
        <v>8.1999999999999993</v>
      </c>
      <c r="I110" s="68">
        <v>44</v>
      </c>
      <c r="J110" s="68">
        <v>76</v>
      </c>
      <c r="K110" s="68">
        <v>115</v>
      </c>
      <c r="L110" s="68">
        <v>123</v>
      </c>
      <c r="M110" s="68">
        <v>14</v>
      </c>
      <c r="N110" s="68">
        <v>1.7</v>
      </c>
      <c r="O110" s="68">
        <v>-1.4</v>
      </c>
      <c r="P110" s="68">
        <v>68</v>
      </c>
      <c r="Q110" s="68">
        <v>2.7</v>
      </c>
      <c r="R110" s="68">
        <v>-0.5</v>
      </c>
      <c r="S110" s="68">
        <v>-0.8</v>
      </c>
      <c r="T110" s="68">
        <v>1.2</v>
      </c>
      <c r="U110" s="69">
        <v>-0.3</v>
      </c>
      <c r="V110" s="70"/>
      <c r="W110" s="71"/>
      <c r="X110" s="71"/>
      <c r="Y110" s="71"/>
      <c r="Z110" s="72">
        <v>41</v>
      </c>
      <c r="AA110" s="73">
        <v>80</v>
      </c>
      <c r="AB110" s="73">
        <v>78</v>
      </c>
      <c r="AC110" s="74">
        <v>850</v>
      </c>
      <c r="AD110" s="75">
        <f>+AC110/AH110</f>
        <v>1.1988716502115655</v>
      </c>
      <c r="AH110" s="66">
        <f>+$A$11-D110</f>
        <v>709</v>
      </c>
    </row>
    <row r="111" spans="1:34" ht="18" x14ac:dyDescent="0.3">
      <c r="A111" s="77"/>
      <c r="B111" s="78"/>
      <c r="C111" s="79"/>
      <c r="D111" s="80"/>
      <c r="E111" s="81"/>
      <c r="F111" s="82"/>
      <c r="G111" s="83">
        <v>0.44</v>
      </c>
      <c r="H111" s="83">
        <v>0.56999999999999995</v>
      </c>
      <c r="I111" s="83">
        <v>0.63</v>
      </c>
      <c r="J111" s="83">
        <v>0.63</v>
      </c>
      <c r="K111" s="83">
        <v>0.66</v>
      </c>
      <c r="L111" s="83">
        <v>0.55000000000000004</v>
      </c>
      <c r="M111" s="83">
        <v>0.49</v>
      </c>
      <c r="N111" s="83">
        <v>0.54</v>
      </c>
      <c r="O111" s="83">
        <v>0.31</v>
      </c>
      <c r="P111" s="83">
        <v>0.55000000000000004</v>
      </c>
      <c r="Q111" s="83">
        <v>0.4</v>
      </c>
      <c r="R111" s="83">
        <v>0.44</v>
      </c>
      <c r="S111" s="83">
        <v>0.47</v>
      </c>
      <c r="T111" s="83">
        <v>0.42</v>
      </c>
      <c r="U111" s="84">
        <v>0.45</v>
      </c>
      <c r="V111" s="85"/>
      <c r="W111" s="86"/>
      <c r="X111" s="86"/>
      <c r="Y111" s="86"/>
      <c r="Z111" s="87"/>
      <c r="AA111" s="88"/>
      <c r="AB111" s="88"/>
      <c r="AC111" s="89"/>
      <c r="AD111" s="89"/>
      <c r="AH111" s="81"/>
    </row>
    <row r="112" spans="1:34" ht="18" customHeight="1" x14ac:dyDescent="0.3">
      <c r="A112" s="77"/>
      <c r="B112" s="90"/>
      <c r="C112" s="96"/>
      <c r="D112" s="97"/>
      <c r="E112" s="98"/>
      <c r="F112" s="99"/>
      <c r="G112" s="92" t="s">
        <v>35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7" t="s">
        <v>77</v>
      </c>
      <c r="V112" s="102"/>
      <c r="W112" s="103"/>
      <c r="X112" s="103"/>
      <c r="Y112" s="103"/>
      <c r="Z112" s="104"/>
      <c r="AA112" s="105"/>
      <c r="AB112" s="105"/>
      <c r="AC112" s="106"/>
      <c r="AD112" s="106"/>
      <c r="AH112" s="98"/>
    </row>
    <row r="113" spans="1:34" s="76" customFormat="1" ht="18" customHeight="1" x14ac:dyDescent="0.35">
      <c r="A113" s="62"/>
      <c r="B113" s="63">
        <v>33</v>
      </c>
      <c r="C113" s="64" t="s">
        <v>78</v>
      </c>
      <c r="D113" s="65">
        <v>43775</v>
      </c>
      <c r="E113" s="66">
        <f>+($A$11-D113)/30</f>
        <v>23.633333333333333</v>
      </c>
      <c r="F113" s="67" t="s">
        <v>34</v>
      </c>
      <c r="G113" s="68"/>
      <c r="H113" s="68">
        <v>6.5</v>
      </c>
      <c r="I113" s="68">
        <v>40</v>
      </c>
      <c r="J113" s="68">
        <v>62</v>
      </c>
      <c r="K113" s="68">
        <v>87</v>
      </c>
      <c r="L113" s="68">
        <v>83</v>
      </c>
      <c r="M113" s="68">
        <v>10</v>
      </c>
      <c r="N113" s="68">
        <v>1.7</v>
      </c>
      <c r="O113" s="68"/>
      <c r="P113" s="68">
        <v>50</v>
      </c>
      <c r="Q113" s="68">
        <v>2.6</v>
      </c>
      <c r="R113" s="68">
        <v>-0.2</v>
      </c>
      <c r="S113" s="68">
        <v>-0.5</v>
      </c>
      <c r="T113" s="68">
        <v>0.7</v>
      </c>
      <c r="U113" s="69"/>
      <c r="V113" s="70"/>
      <c r="W113" s="71"/>
      <c r="X113" s="71"/>
      <c r="Y113" s="71"/>
      <c r="Z113" s="72">
        <v>36</v>
      </c>
      <c r="AA113" s="73">
        <v>80</v>
      </c>
      <c r="AB113" s="73">
        <v>82</v>
      </c>
      <c r="AC113" s="74">
        <v>747</v>
      </c>
      <c r="AD113" s="75">
        <f>+AC113/AH113</f>
        <v>1.0535966149506346</v>
      </c>
      <c r="AH113" s="66">
        <f>+$A$11-D113</f>
        <v>709</v>
      </c>
    </row>
    <row r="114" spans="1:34" ht="18" x14ac:dyDescent="0.3">
      <c r="A114" s="77"/>
      <c r="B114" s="78"/>
      <c r="C114" s="79"/>
      <c r="D114" s="80"/>
      <c r="E114" s="81"/>
      <c r="F114" s="82"/>
      <c r="G114" s="83">
        <v>0.39</v>
      </c>
      <c r="H114" s="83">
        <v>0.51</v>
      </c>
      <c r="I114" s="83">
        <v>0.59</v>
      </c>
      <c r="J114" s="83">
        <v>0.6</v>
      </c>
      <c r="K114" s="83">
        <v>0.63</v>
      </c>
      <c r="L114" s="83">
        <v>0.51</v>
      </c>
      <c r="M114" s="83">
        <v>0.42</v>
      </c>
      <c r="N114" s="83">
        <v>0.5</v>
      </c>
      <c r="O114" s="83"/>
      <c r="P114" s="83">
        <v>0.51</v>
      </c>
      <c r="Q114" s="83">
        <v>0.33</v>
      </c>
      <c r="R114" s="83">
        <v>0.36</v>
      </c>
      <c r="S114" s="83">
        <v>0.39</v>
      </c>
      <c r="T114" s="83">
        <v>0.34</v>
      </c>
      <c r="U114" s="84">
        <v>0.36</v>
      </c>
      <c r="V114" s="85"/>
      <c r="W114" s="86"/>
      <c r="X114" s="86"/>
      <c r="Y114" s="86"/>
      <c r="Z114" s="87"/>
      <c r="AA114" s="88"/>
      <c r="AB114" s="88"/>
      <c r="AC114" s="89"/>
      <c r="AD114" s="89"/>
      <c r="AH114" s="81"/>
    </row>
    <row r="115" spans="1:34" ht="18" customHeight="1" x14ac:dyDescent="0.3">
      <c r="A115" s="77"/>
      <c r="B115" s="90"/>
      <c r="C115" s="96"/>
      <c r="D115" s="97"/>
      <c r="E115" s="98"/>
      <c r="F115" s="99"/>
      <c r="G115" s="92" t="s">
        <v>35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2"/>
      <c r="W115" s="103"/>
      <c r="X115" s="103"/>
      <c r="Y115" s="103"/>
      <c r="Z115" s="104"/>
      <c r="AA115" s="105"/>
      <c r="AB115" s="105"/>
      <c r="AC115" s="106"/>
      <c r="AD115" s="106"/>
      <c r="AH115" s="98"/>
    </row>
    <row r="116" spans="1:34" s="76" customFormat="1" ht="18" customHeight="1" x14ac:dyDescent="0.35">
      <c r="A116" s="62"/>
      <c r="B116" s="63">
        <v>34</v>
      </c>
      <c r="C116" s="64" t="s">
        <v>79</v>
      </c>
      <c r="D116" s="65">
        <v>43777</v>
      </c>
      <c r="E116" s="66">
        <f>+($A$11-D116)/30</f>
        <v>23.566666666666666</v>
      </c>
      <c r="F116" s="67" t="s">
        <v>34</v>
      </c>
      <c r="G116" s="68">
        <v>-1</v>
      </c>
      <c r="H116" s="68">
        <v>6.5</v>
      </c>
      <c r="I116" s="68">
        <v>40</v>
      </c>
      <c r="J116" s="68">
        <v>58</v>
      </c>
      <c r="K116" s="68">
        <v>81</v>
      </c>
      <c r="L116" s="68">
        <v>82</v>
      </c>
      <c r="M116" s="68">
        <v>14</v>
      </c>
      <c r="N116" s="68">
        <v>2.1</v>
      </c>
      <c r="O116" s="68"/>
      <c r="P116" s="68">
        <v>47</v>
      </c>
      <c r="Q116" s="68">
        <v>2</v>
      </c>
      <c r="R116" s="68">
        <v>0.3</v>
      </c>
      <c r="S116" s="68">
        <v>0.2</v>
      </c>
      <c r="T116" s="68">
        <v>0.1</v>
      </c>
      <c r="U116" s="69">
        <v>0.2</v>
      </c>
      <c r="V116" s="70"/>
      <c r="W116" s="71"/>
      <c r="X116" s="71"/>
      <c r="Y116" s="71"/>
      <c r="Z116" s="72">
        <v>36</v>
      </c>
      <c r="AA116" s="73">
        <v>90</v>
      </c>
      <c r="AB116" s="73">
        <v>82</v>
      </c>
      <c r="AC116" s="74">
        <v>746</v>
      </c>
      <c r="AD116" s="75">
        <f>+AC116/AH116</f>
        <v>1.0551626591230552</v>
      </c>
      <c r="AH116" s="66">
        <f>+$A$11-D116</f>
        <v>707</v>
      </c>
    </row>
    <row r="117" spans="1:34" ht="18" x14ac:dyDescent="0.3">
      <c r="A117" s="77"/>
      <c r="B117" s="78"/>
      <c r="C117" s="79"/>
      <c r="D117" s="80"/>
      <c r="E117" s="81"/>
      <c r="F117" s="82"/>
      <c r="G117" s="83">
        <v>0.39</v>
      </c>
      <c r="H117" s="83">
        <v>0.51</v>
      </c>
      <c r="I117" s="83">
        <v>0.59</v>
      </c>
      <c r="J117" s="83">
        <v>0.6</v>
      </c>
      <c r="K117" s="83">
        <v>0.64</v>
      </c>
      <c r="L117" s="83">
        <v>0.51</v>
      </c>
      <c r="M117" s="83">
        <v>0.43</v>
      </c>
      <c r="N117" s="83">
        <v>0.48</v>
      </c>
      <c r="O117" s="83"/>
      <c r="P117" s="83">
        <v>0.51</v>
      </c>
      <c r="Q117" s="83">
        <v>0.32</v>
      </c>
      <c r="R117" s="83">
        <v>0.37</v>
      </c>
      <c r="S117" s="83">
        <v>0.4</v>
      </c>
      <c r="T117" s="83">
        <v>0.34</v>
      </c>
      <c r="U117" s="84">
        <v>0.37</v>
      </c>
      <c r="V117" s="85"/>
      <c r="W117" s="86"/>
      <c r="X117" s="86"/>
      <c r="Y117" s="86"/>
      <c r="Z117" s="87"/>
      <c r="AA117" s="88"/>
      <c r="AB117" s="88"/>
      <c r="AC117" s="89"/>
      <c r="AD117" s="89"/>
      <c r="AH117" s="81"/>
    </row>
    <row r="118" spans="1:34" ht="18" customHeight="1" x14ac:dyDescent="0.3">
      <c r="A118" s="77"/>
      <c r="B118" s="90"/>
      <c r="C118" s="96"/>
      <c r="D118" s="97"/>
      <c r="E118" s="98"/>
      <c r="F118" s="99"/>
      <c r="G118" s="92" t="s">
        <v>35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2"/>
      <c r="W118" s="103"/>
      <c r="X118" s="103"/>
      <c r="Y118" s="103"/>
      <c r="Z118" s="104"/>
      <c r="AA118" s="105"/>
      <c r="AB118" s="105"/>
      <c r="AC118" s="106"/>
      <c r="AD118" s="106"/>
      <c r="AH118" s="98"/>
    </row>
    <row r="119" spans="1:34" s="76" customFormat="1" ht="18" customHeight="1" x14ac:dyDescent="0.35">
      <c r="A119" s="62"/>
      <c r="B119" s="63">
        <v>35</v>
      </c>
      <c r="C119" s="64" t="s">
        <v>80</v>
      </c>
      <c r="D119" s="94">
        <v>43779</v>
      </c>
      <c r="E119" s="66">
        <f>+($A$11-D119)/30</f>
        <v>23.5</v>
      </c>
      <c r="F119" s="95" t="s">
        <v>34</v>
      </c>
      <c r="G119" s="68">
        <v>-0.8</v>
      </c>
      <c r="H119" s="68">
        <v>6.7</v>
      </c>
      <c r="I119" s="68">
        <v>36</v>
      </c>
      <c r="J119" s="68">
        <v>55</v>
      </c>
      <c r="K119" s="68">
        <v>82</v>
      </c>
      <c r="L119" s="68">
        <v>89</v>
      </c>
      <c r="M119" s="68">
        <v>12</v>
      </c>
      <c r="N119" s="68">
        <v>-0.1</v>
      </c>
      <c r="O119" s="68">
        <v>0.7</v>
      </c>
      <c r="P119" s="68">
        <v>47</v>
      </c>
      <c r="Q119" s="68">
        <v>2.1</v>
      </c>
      <c r="R119" s="68">
        <v>-0.5</v>
      </c>
      <c r="S119" s="68">
        <v>-0.8</v>
      </c>
      <c r="T119" s="68">
        <v>1.3</v>
      </c>
      <c r="U119" s="69">
        <v>-0.6</v>
      </c>
      <c r="V119" s="70"/>
      <c r="W119" s="71"/>
      <c r="X119" s="71"/>
      <c r="Y119" s="71"/>
      <c r="Z119" s="72">
        <v>38</v>
      </c>
      <c r="AA119" s="73">
        <v>70</v>
      </c>
      <c r="AB119" s="73">
        <v>81</v>
      </c>
      <c r="AC119" s="74">
        <v>821</v>
      </c>
      <c r="AD119" s="75">
        <f>+AC119/AH119</f>
        <v>1.1645390070921986</v>
      </c>
      <c r="AH119" s="66">
        <f>+$A$11-D119</f>
        <v>705</v>
      </c>
    </row>
    <row r="120" spans="1:34" ht="18" x14ac:dyDescent="0.3">
      <c r="A120" s="77"/>
      <c r="B120" s="78"/>
      <c r="C120" s="79"/>
      <c r="D120" s="80"/>
      <c r="E120" s="81"/>
      <c r="F120" s="82"/>
      <c r="G120" s="83">
        <v>0.48</v>
      </c>
      <c r="H120" s="83">
        <v>0.56000000000000005</v>
      </c>
      <c r="I120" s="83">
        <v>0.62</v>
      </c>
      <c r="J120" s="83">
        <v>0.62</v>
      </c>
      <c r="K120" s="83">
        <v>0.66</v>
      </c>
      <c r="L120" s="83">
        <v>0.54</v>
      </c>
      <c r="M120" s="83">
        <v>0.47</v>
      </c>
      <c r="N120" s="83">
        <v>0.5</v>
      </c>
      <c r="O120" s="83">
        <v>0.28000000000000003</v>
      </c>
      <c r="P120" s="83">
        <v>0.54</v>
      </c>
      <c r="Q120" s="83">
        <v>0.36</v>
      </c>
      <c r="R120" s="83">
        <v>0.4</v>
      </c>
      <c r="S120" s="83">
        <v>0.43</v>
      </c>
      <c r="T120" s="83">
        <v>0.38</v>
      </c>
      <c r="U120" s="84">
        <v>0.41</v>
      </c>
      <c r="V120" s="85"/>
      <c r="W120" s="86"/>
      <c r="X120" s="86"/>
      <c r="Y120" s="86"/>
      <c r="Z120" s="87"/>
      <c r="AA120" s="88"/>
      <c r="AB120" s="88"/>
      <c r="AC120" s="89"/>
      <c r="AD120" s="89"/>
      <c r="AH120" s="81"/>
    </row>
    <row r="121" spans="1:34" ht="18" customHeight="1" x14ac:dyDescent="0.3">
      <c r="A121" s="77"/>
      <c r="B121" s="90"/>
      <c r="C121" s="96"/>
      <c r="D121" s="97"/>
      <c r="E121" s="98"/>
      <c r="F121" s="99"/>
      <c r="G121" s="92" t="s">
        <v>35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2"/>
      <c r="W121" s="103"/>
      <c r="X121" s="103"/>
      <c r="Y121" s="103"/>
      <c r="Z121" s="104"/>
      <c r="AA121" s="105"/>
      <c r="AB121" s="105"/>
      <c r="AC121" s="106"/>
      <c r="AD121" s="106"/>
      <c r="AH121" s="98"/>
    </row>
    <row r="122" spans="1:34" s="76" customFormat="1" ht="18" customHeight="1" x14ac:dyDescent="0.35">
      <c r="A122" s="62"/>
      <c r="B122" s="63">
        <v>36</v>
      </c>
      <c r="C122" s="64" t="s">
        <v>81</v>
      </c>
      <c r="D122" s="65">
        <v>43781</v>
      </c>
      <c r="E122" s="66">
        <f>+($A$11-D122)/30</f>
        <v>23.433333333333334</v>
      </c>
      <c r="F122" s="67" t="s">
        <v>34</v>
      </c>
      <c r="G122" s="68">
        <v>-0.6</v>
      </c>
      <c r="H122" s="68">
        <v>7.2</v>
      </c>
      <c r="I122" s="68">
        <v>43</v>
      </c>
      <c r="J122" s="68">
        <v>67</v>
      </c>
      <c r="K122" s="68">
        <v>100</v>
      </c>
      <c r="L122" s="68">
        <v>100</v>
      </c>
      <c r="M122" s="68">
        <v>17</v>
      </c>
      <c r="N122" s="68">
        <v>2.2000000000000002</v>
      </c>
      <c r="O122" s="68">
        <v>-3.2</v>
      </c>
      <c r="P122" s="68">
        <v>58</v>
      </c>
      <c r="Q122" s="68">
        <v>2</v>
      </c>
      <c r="R122" s="68">
        <v>0.4</v>
      </c>
      <c r="S122" s="68">
        <v>0.4</v>
      </c>
      <c r="T122" s="68">
        <v>0.1</v>
      </c>
      <c r="U122" s="69">
        <v>0.1</v>
      </c>
      <c r="V122" s="70"/>
      <c r="W122" s="71"/>
      <c r="X122" s="71"/>
      <c r="Y122" s="71"/>
      <c r="Z122" s="72">
        <v>35</v>
      </c>
      <c r="AA122" s="73">
        <v>80</v>
      </c>
      <c r="AB122" s="73">
        <v>74</v>
      </c>
      <c r="AC122" s="74">
        <v>840</v>
      </c>
      <c r="AD122" s="75">
        <f>+AC122/AH122</f>
        <v>1.1948790896159318</v>
      </c>
      <c r="AH122" s="66">
        <f>+$A$11-D122</f>
        <v>703</v>
      </c>
    </row>
    <row r="123" spans="1:34" ht="18" x14ac:dyDescent="0.3">
      <c r="A123" s="77"/>
      <c r="B123" s="78"/>
      <c r="C123" s="79"/>
      <c r="D123" s="80"/>
      <c r="E123" s="81"/>
      <c r="F123" s="82"/>
      <c r="G123" s="83">
        <v>0.41</v>
      </c>
      <c r="H123" s="83">
        <v>0.52</v>
      </c>
      <c r="I123" s="83">
        <v>0.57999999999999996</v>
      </c>
      <c r="J123" s="83">
        <v>0.57999999999999996</v>
      </c>
      <c r="K123" s="83">
        <v>0.63</v>
      </c>
      <c r="L123" s="83">
        <v>0.51</v>
      </c>
      <c r="M123" s="83">
        <v>0.41</v>
      </c>
      <c r="N123" s="83">
        <v>0.49</v>
      </c>
      <c r="O123" s="83">
        <v>0.25</v>
      </c>
      <c r="P123" s="83">
        <v>0.51</v>
      </c>
      <c r="Q123" s="83">
        <v>0.33</v>
      </c>
      <c r="R123" s="83">
        <v>0.38</v>
      </c>
      <c r="S123" s="83">
        <v>0.41</v>
      </c>
      <c r="T123" s="83">
        <v>0.35</v>
      </c>
      <c r="U123" s="84">
        <v>0.38</v>
      </c>
      <c r="V123" s="85"/>
      <c r="W123" s="86"/>
      <c r="X123" s="86"/>
      <c r="Y123" s="86"/>
      <c r="Z123" s="87"/>
      <c r="AA123" s="88"/>
      <c r="AB123" s="88"/>
      <c r="AC123" s="89"/>
      <c r="AD123" s="89"/>
      <c r="AH123" s="81"/>
    </row>
    <row r="124" spans="1:34" ht="18" customHeight="1" x14ac:dyDescent="0.3">
      <c r="A124" s="77"/>
      <c r="B124" s="90"/>
      <c r="C124" s="96"/>
      <c r="D124" s="97"/>
      <c r="E124" s="98"/>
      <c r="F124" s="99"/>
      <c r="G124" s="92" t="s">
        <v>35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2"/>
      <c r="W124" s="103"/>
      <c r="X124" s="103"/>
      <c r="Y124" s="103"/>
      <c r="Z124" s="104"/>
      <c r="AA124" s="105"/>
      <c r="AB124" s="105"/>
      <c r="AC124" s="106"/>
      <c r="AD124" s="106"/>
      <c r="AH124" s="98"/>
    </row>
    <row r="125" spans="1:34" s="76" customFormat="1" ht="18" customHeight="1" x14ac:dyDescent="0.35">
      <c r="A125" s="62"/>
      <c r="B125" s="63">
        <v>37</v>
      </c>
      <c r="C125" s="64" t="s">
        <v>82</v>
      </c>
      <c r="D125" s="94">
        <v>43781</v>
      </c>
      <c r="E125" s="66">
        <f>+($A$11-D125)/30</f>
        <v>23.433333333333334</v>
      </c>
      <c r="F125" s="95" t="s">
        <v>34</v>
      </c>
      <c r="G125" s="68">
        <v>-1.8</v>
      </c>
      <c r="H125" s="68">
        <v>6</v>
      </c>
      <c r="I125" s="68">
        <v>31</v>
      </c>
      <c r="J125" s="68">
        <v>44</v>
      </c>
      <c r="K125" s="68">
        <v>61</v>
      </c>
      <c r="L125" s="68">
        <v>68</v>
      </c>
      <c r="M125" s="68">
        <v>11</v>
      </c>
      <c r="N125" s="68">
        <v>1.2</v>
      </c>
      <c r="O125" s="68">
        <v>-0.1</v>
      </c>
      <c r="P125" s="68">
        <v>29</v>
      </c>
      <c r="Q125" s="68">
        <v>1.8</v>
      </c>
      <c r="R125" s="68">
        <v>-0.7</v>
      </c>
      <c r="S125" s="68">
        <v>-1</v>
      </c>
      <c r="T125" s="68">
        <v>0.8</v>
      </c>
      <c r="U125" s="69">
        <v>-0.5</v>
      </c>
      <c r="V125" s="70"/>
      <c r="W125" s="71"/>
      <c r="X125" s="71"/>
      <c r="Y125" s="71"/>
      <c r="Z125" s="72">
        <v>36</v>
      </c>
      <c r="AA125" s="73">
        <v>70</v>
      </c>
      <c r="AB125" s="73">
        <v>84</v>
      </c>
      <c r="AC125" s="74">
        <v>680</v>
      </c>
      <c r="AD125" s="75">
        <f>+AC125/AH125</f>
        <v>0.96728307254623047</v>
      </c>
      <c r="AH125" s="66">
        <f>+$A$11-D125</f>
        <v>703</v>
      </c>
    </row>
    <row r="126" spans="1:34" ht="18" x14ac:dyDescent="0.3">
      <c r="A126" s="77"/>
      <c r="B126" s="78"/>
      <c r="C126" s="79"/>
      <c r="D126" s="80"/>
      <c r="E126" s="81"/>
      <c r="F126" s="82"/>
      <c r="G126" s="83">
        <v>0.47</v>
      </c>
      <c r="H126" s="83">
        <v>0.53</v>
      </c>
      <c r="I126" s="83">
        <v>0.59</v>
      </c>
      <c r="J126" s="83">
        <v>0.59</v>
      </c>
      <c r="K126" s="83">
        <v>0.63</v>
      </c>
      <c r="L126" s="83">
        <v>0.51</v>
      </c>
      <c r="M126" s="83">
        <v>0.42</v>
      </c>
      <c r="N126" s="83">
        <v>0.45</v>
      </c>
      <c r="O126" s="83">
        <v>0.25</v>
      </c>
      <c r="P126" s="83">
        <v>0.51</v>
      </c>
      <c r="Q126" s="83">
        <v>0.32</v>
      </c>
      <c r="R126" s="83">
        <v>0.37</v>
      </c>
      <c r="S126" s="83">
        <v>0.4</v>
      </c>
      <c r="T126" s="83">
        <v>0.34</v>
      </c>
      <c r="U126" s="84">
        <v>0.37</v>
      </c>
      <c r="V126" s="85"/>
      <c r="W126" s="86"/>
      <c r="X126" s="86"/>
      <c r="Y126" s="86"/>
      <c r="Z126" s="87"/>
      <c r="AA126" s="88"/>
      <c r="AB126" s="88"/>
      <c r="AC126" s="89"/>
      <c r="AD126" s="89"/>
      <c r="AH126" s="81"/>
    </row>
    <row r="127" spans="1:34" ht="18" customHeight="1" x14ac:dyDescent="0.3">
      <c r="A127" s="77"/>
      <c r="B127" s="90"/>
      <c r="C127" s="96"/>
      <c r="D127" s="97"/>
      <c r="E127" s="98"/>
      <c r="F127" s="99"/>
      <c r="G127" s="92" t="s">
        <v>35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2"/>
      <c r="W127" s="103"/>
      <c r="X127" s="103"/>
      <c r="Y127" s="103"/>
      <c r="Z127" s="104"/>
      <c r="AA127" s="105"/>
      <c r="AB127" s="105"/>
      <c r="AC127" s="106"/>
      <c r="AD127" s="106"/>
      <c r="AH127" s="98"/>
    </row>
    <row r="128" spans="1:34" s="76" customFormat="1" ht="18" customHeight="1" x14ac:dyDescent="0.35">
      <c r="A128" s="62"/>
      <c r="B128" s="63">
        <v>38</v>
      </c>
      <c r="C128" s="64" t="s">
        <v>83</v>
      </c>
      <c r="D128" s="65">
        <v>43784</v>
      </c>
      <c r="E128" s="66">
        <f>+($A$11-D128)/30</f>
        <v>23.333333333333332</v>
      </c>
      <c r="F128" s="67" t="s">
        <v>34</v>
      </c>
      <c r="G128" s="68">
        <v>-0.1</v>
      </c>
      <c r="H128" s="68">
        <v>7.3</v>
      </c>
      <c r="I128" s="68">
        <v>43</v>
      </c>
      <c r="J128" s="68">
        <v>70</v>
      </c>
      <c r="K128" s="68">
        <v>104</v>
      </c>
      <c r="L128" s="68">
        <v>105</v>
      </c>
      <c r="M128" s="68">
        <v>17</v>
      </c>
      <c r="N128" s="68">
        <v>2.2999999999999998</v>
      </c>
      <c r="O128" s="68">
        <v>-2.8</v>
      </c>
      <c r="P128" s="68">
        <v>60</v>
      </c>
      <c r="Q128" s="68">
        <v>2.2999999999999998</v>
      </c>
      <c r="R128" s="68">
        <v>0.4</v>
      </c>
      <c r="S128" s="68">
        <v>0.4</v>
      </c>
      <c r="T128" s="68">
        <v>0.2</v>
      </c>
      <c r="U128" s="69">
        <v>0.2</v>
      </c>
      <c r="V128" s="70"/>
      <c r="W128" s="71"/>
      <c r="X128" s="71"/>
      <c r="Y128" s="71"/>
      <c r="Z128" s="72">
        <v>39</v>
      </c>
      <c r="AA128" s="73">
        <v>90</v>
      </c>
      <c r="AB128" s="73">
        <v>88</v>
      </c>
      <c r="AC128" s="74">
        <v>877</v>
      </c>
      <c r="AD128" s="75">
        <f>+AC128/AH128</f>
        <v>1.2528571428571429</v>
      </c>
      <c r="AH128" s="66">
        <f>+$A$11-D128</f>
        <v>700</v>
      </c>
    </row>
    <row r="129" spans="1:34" ht="18" x14ac:dyDescent="0.3">
      <c r="A129" s="77"/>
      <c r="B129" s="78"/>
      <c r="C129" s="79"/>
      <c r="D129" s="80"/>
      <c r="E129" s="81"/>
      <c r="F129" s="82"/>
      <c r="G129" s="83">
        <v>0.41</v>
      </c>
      <c r="H129" s="83">
        <v>0.52</v>
      </c>
      <c r="I129" s="83">
        <v>0.6</v>
      </c>
      <c r="J129" s="83">
        <v>0.59</v>
      </c>
      <c r="K129" s="83">
        <v>0.64</v>
      </c>
      <c r="L129" s="83">
        <v>0.52</v>
      </c>
      <c r="M129" s="83">
        <v>0.43</v>
      </c>
      <c r="N129" s="83">
        <v>0.5</v>
      </c>
      <c r="O129" s="83">
        <v>0.25</v>
      </c>
      <c r="P129" s="83">
        <v>0.51</v>
      </c>
      <c r="Q129" s="83">
        <v>0.34</v>
      </c>
      <c r="R129" s="83">
        <v>0.38</v>
      </c>
      <c r="S129" s="83">
        <v>0.41</v>
      </c>
      <c r="T129" s="83">
        <v>0.35</v>
      </c>
      <c r="U129" s="84">
        <v>0.68</v>
      </c>
      <c r="V129" s="85"/>
      <c r="W129" s="86"/>
      <c r="X129" s="86"/>
      <c r="Y129" s="86"/>
      <c r="Z129" s="87"/>
      <c r="AA129" s="88"/>
      <c r="AB129" s="88"/>
      <c r="AC129" s="89"/>
      <c r="AD129" s="89"/>
      <c r="AH129" s="81"/>
    </row>
    <row r="130" spans="1:34" ht="18" customHeight="1" x14ac:dyDescent="0.3">
      <c r="A130" s="77"/>
      <c r="B130" s="90"/>
      <c r="C130" s="96"/>
      <c r="D130" s="97"/>
      <c r="E130" s="98"/>
      <c r="F130" s="99"/>
      <c r="G130" s="92" t="s">
        <v>35</v>
      </c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2"/>
      <c r="W130" s="103"/>
      <c r="X130" s="103"/>
      <c r="Y130" s="103"/>
      <c r="Z130" s="104"/>
      <c r="AA130" s="105"/>
      <c r="AB130" s="105"/>
      <c r="AC130" s="106"/>
      <c r="AD130" s="106"/>
      <c r="AH130" s="98"/>
    </row>
    <row r="131" spans="1:34" s="76" customFormat="1" ht="18" customHeight="1" x14ac:dyDescent="0.35">
      <c r="A131" s="62"/>
      <c r="B131" s="63">
        <v>39</v>
      </c>
      <c r="C131" s="64" t="s">
        <v>84</v>
      </c>
      <c r="D131" s="94">
        <v>43784</v>
      </c>
      <c r="E131" s="66">
        <f>+($A$11-D131)/30</f>
        <v>23.333333333333332</v>
      </c>
      <c r="F131" s="95" t="s">
        <v>34</v>
      </c>
      <c r="G131" s="68">
        <v>-2.5</v>
      </c>
      <c r="H131" s="68">
        <v>7.5</v>
      </c>
      <c r="I131" s="68">
        <v>43</v>
      </c>
      <c r="J131" s="68">
        <v>66</v>
      </c>
      <c r="K131" s="68">
        <v>93</v>
      </c>
      <c r="L131" s="68">
        <v>100</v>
      </c>
      <c r="M131" s="68">
        <v>17</v>
      </c>
      <c r="N131" s="68">
        <v>1.9</v>
      </c>
      <c r="O131" s="68">
        <v>-1.8</v>
      </c>
      <c r="P131" s="68">
        <v>53</v>
      </c>
      <c r="Q131" s="68">
        <v>1.8</v>
      </c>
      <c r="R131" s="68">
        <v>-0.1</v>
      </c>
      <c r="S131" s="68">
        <v>-0.3</v>
      </c>
      <c r="T131" s="68">
        <v>0.2</v>
      </c>
      <c r="U131" s="69"/>
      <c r="V131" s="70"/>
      <c r="W131" s="71"/>
      <c r="X131" s="71"/>
      <c r="Y131" s="71"/>
      <c r="Z131" s="72">
        <v>37</v>
      </c>
      <c r="AA131" s="73">
        <v>70</v>
      </c>
      <c r="AB131" s="73">
        <v>81</v>
      </c>
      <c r="AC131" s="74">
        <v>719</v>
      </c>
      <c r="AD131" s="75">
        <f>+AC131/AH131</f>
        <v>1.0271428571428571</v>
      </c>
      <c r="AH131" s="66">
        <f>+$A$11-D131</f>
        <v>700</v>
      </c>
    </row>
    <row r="132" spans="1:34" ht="18" x14ac:dyDescent="0.3">
      <c r="A132" s="77"/>
      <c r="B132" s="78"/>
      <c r="C132" s="79"/>
      <c r="D132" s="80"/>
      <c r="E132" s="81"/>
      <c r="F132" s="82"/>
      <c r="G132" s="83">
        <v>0.45</v>
      </c>
      <c r="H132" s="83">
        <v>0.52</v>
      </c>
      <c r="I132" s="83">
        <v>0.6</v>
      </c>
      <c r="J132" s="83">
        <v>0.61</v>
      </c>
      <c r="K132" s="83">
        <v>0.65</v>
      </c>
      <c r="L132" s="83">
        <v>0.52</v>
      </c>
      <c r="M132" s="83">
        <v>0.42</v>
      </c>
      <c r="N132" s="83">
        <v>0.5</v>
      </c>
      <c r="O132" s="83">
        <v>0.25</v>
      </c>
      <c r="P132" s="83">
        <v>0.52</v>
      </c>
      <c r="Q132" s="83">
        <v>0.43</v>
      </c>
      <c r="R132" s="83">
        <v>0.39</v>
      </c>
      <c r="S132" s="83">
        <v>0.42</v>
      </c>
      <c r="T132" s="83">
        <v>0.36</v>
      </c>
      <c r="U132" s="84">
        <v>0.39</v>
      </c>
      <c r="V132" s="85"/>
      <c r="W132" s="86"/>
      <c r="X132" s="86"/>
      <c r="Y132" s="86"/>
      <c r="Z132" s="87"/>
      <c r="AA132" s="88"/>
      <c r="AB132" s="88"/>
      <c r="AC132" s="89"/>
      <c r="AD132" s="89"/>
      <c r="AH132" s="81"/>
    </row>
    <row r="133" spans="1:34" ht="18" customHeight="1" x14ac:dyDescent="0.3">
      <c r="A133" s="77"/>
      <c r="B133" s="90"/>
      <c r="C133" s="96"/>
      <c r="D133" s="97"/>
      <c r="E133" s="98"/>
      <c r="F133" s="99"/>
      <c r="G133" s="92" t="s">
        <v>35</v>
      </c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2"/>
      <c r="W133" s="103"/>
      <c r="X133" s="103"/>
      <c r="Y133" s="103"/>
      <c r="Z133" s="104"/>
      <c r="AA133" s="105"/>
      <c r="AB133" s="105"/>
      <c r="AC133" s="106"/>
      <c r="AD133" s="106"/>
      <c r="AH133" s="98"/>
    </row>
    <row r="134" spans="1:34" s="76" customFormat="1" ht="18" customHeight="1" x14ac:dyDescent="0.35">
      <c r="A134" s="62"/>
      <c r="B134" s="63">
        <v>40</v>
      </c>
      <c r="C134" s="64" t="s">
        <v>85</v>
      </c>
      <c r="D134" s="65">
        <v>43829</v>
      </c>
      <c r="E134" s="66">
        <f>+($A$11-D134)/30</f>
        <v>21.833333333333332</v>
      </c>
      <c r="F134" s="67" t="s">
        <v>34</v>
      </c>
      <c r="G134" s="68">
        <v>1</v>
      </c>
      <c r="H134" s="68">
        <v>3</v>
      </c>
      <c r="I134" s="68">
        <v>22</v>
      </c>
      <c r="J134" s="68">
        <v>35</v>
      </c>
      <c r="K134" s="68">
        <v>45</v>
      </c>
      <c r="L134" s="68">
        <v>44</v>
      </c>
      <c r="M134" s="68">
        <v>14</v>
      </c>
      <c r="N134" s="68">
        <v>1</v>
      </c>
      <c r="O134" s="68"/>
      <c r="P134" s="68">
        <v>26</v>
      </c>
      <c r="Q134" s="68">
        <v>2.6</v>
      </c>
      <c r="R134" s="68">
        <v>0.6</v>
      </c>
      <c r="S134" s="68">
        <v>0.6</v>
      </c>
      <c r="T134" s="68">
        <v>0.3</v>
      </c>
      <c r="U134" s="69">
        <v>0.2</v>
      </c>
      <c r="V134" s="70"/>
      <c r="W134" s="71"/>
      <c r="X134" s="71"/>
      <c r="Y134" s="71"/>
      <c r="Z134" s="72">
        <v>37</v>
      </c>
      <c r="AA134" s="73">
        <v>80</v>
      </c>
      <c r="AB134" s="73">
        <v>89</v>
      </c>
      <c r="AC134" s="74">
        <v>607</v>
      </c>
      <c r="AD134" s="75">
        <f>+AC134/AH134</f>
        <v>0.92671755725190841</v>
      </c>
      <c r="AH134" s="66">
        <f>+$A$11-D134</f>
        <v>655</v>
      </c>
    </row>
    <row r="135" spans="1:34" ht="18" x14ac:dyDescent="0.3">
      <c r="A135" s="77"/>
      <c r="B135" s="78"/>
      <c r="C135" s="79"/>
      <c r="D135" s="80"/>
      <c r="E135" s="81"/>
      <c r="F135" s="82"/>
      <c r="G135" s="83">
        <v>0.39</v>
      </c>
      <c r="H135" s="83">
        <v>0.52</v>
      </c>
      <c r="I135" s="83">
        <v>0.59</v>
      </c>
      <c r="J135" s="83">
        <v>0.57999999999999996</v>
      </c>
      <c r="K135" s="83">
        <v>0.6</v>
      </c>
      <c r="L135" s="83">
        <v>0.49</v>
      </c>
      <c r="M135" s="83">
        <v>0.43</v>
      </c>
      <c r="N135" s="83">
        <v>0.49</v>
      </c>
      <c r="O135" s="83"/>
      <c r="P135" s="83">
        <v>0.49</v>
      </c>
      <c r="Q135" s="83">
        <v>0.32</v>
      </c>
      <c r="R135" s="83">
        <v>0.37</v>
      </c>
      <c r="S135" s="83">
        <v>0.4</v>
      </c>
      <c r="T135" s="83">
        <v>0.34</v>
      </c>
      <c r="U135" s="84">
        <v>0.37</v>
      </c>
      <c r="V135" s="85"/>
      <c r="W135" s="86"/>
      <c r="X135" s="86"/>
      <c r="Y135" s="86"/>
      <c r="Z135" s="87"/>
      <c r="AA135" s="88"/>
      <c r="AB135" s="88"/>
      <c r="AC135" s="89"/>
      <c r="AD135" s="89"/>
      <c r="AH135" s="81"/>
    </row>
    <row r="136" spans="1:34" ht="18" customHeight="1" x14ac:dyDescent="0.3">
      <c r="A136" s="77"/>
      <c r="B136" s="90"/>
      <c r="C136" s="96"/>
      <c r="D136" s="97"/>
      <c r="E136" s="98"/>
      <c r="F136" s="99"/>
      <c r="G136" s="92" t="s">
        <v>35</v>
      </c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7" t="s">
        <v>65</v>
      </c>
      <c r="V136" s="102"/>
      <c r="W136" s="103"/>
      <c r="X136" s="103"/>
      <c r="Y136" s="103"/>
      <c r="Z136" s="104"/>
      <c r="AA136" s="105"/>
      <c r="AB136" s="105"/>
      <c r="AC136" s="106"/>
      <c r="AD136" s="106"/>
      <c r="AH136" s="98"/>
    </row>
    <row r="137" spans="1:34" s="76" customFormat="1" ht="18" customHeight="1" x14ac:dyDescent="0.35">
      <c r="A137" s="62"/>
      <c r="B137" s="63">
        <v>41</v>
      </c>
      <c r="C137" s="64" t="s">
        <v>86</v>
      </c>
      <c r="D137" s="94">
        <v>43634</v>
      </c>
      <c r="E137" s="66">
        <f>+($A$11-D137)/30</f>
        <v>28.333333333333332</v>
      </c>
      <c r="F137" s="95" t="s">
        <v>34</v>
      </c>
      <c r="G137" s="68">
        <v>2.1</v>
      </c>
      <c r="H137" s="68">
        <v>5.3</v>
      </c>
      <c r="I137" s="68">
        <v>30</v>
      </c>
      <c r="J137" s="68">
        <v>47</v>
      </c>
      <c r="K137" s="68">
        <v>70</v>
      </c>
      <c r="L137" s="68">
        <v>56</v>
      </c>
      <c r="M137" s="68">
        <v>13</v>
      </c>
      <c r="N137" s="68">
        <v>1.9</v>
      </c>
      <c r="O137" s="68"/>
      <c r="P137" s="68">
        <v>43</v>
      </c>
      <c r="Q137" s="68">
        <v>3.2</v>
      </c>
      <c r="R137" s="68">
        <v>0.2</v>
      </c>
      <c r="S137" s="68">
        <v>0.4</v>
      </c>
      <c r="T137" s="68">
        <v>0.7</v>
      </c>
      <c r="U137" s="69">
        <v>0.4</v>
      </c>
      <c r="V137" s="70"/>
      <c r="W137" s="71"/>
      <c r="X137" s="71"/>
      <c r="Y137" s="71"/>
      <c r="Z137" s="72">
        <v>37</v>
      </c>
      <c r="AA137" s="73">
        <v>70</v>
      </c>
      <c r="AB137" s="73">
        <v>77</v>
      </c>
      <c r="AC137" s="74">
        <v>866</v>
      </c>
      <c r="AD137" s="75">
        <f>+AC137/AH137</f>
        <v>1.0188235294117647</v>
      </c>
      <c r="AH137" s="66">
        <f>+$A$11-D137</f>
        <v>850</v>
      </c>
    </row>
    <row r="138" spans="1:34" ht="18" x14ac:dyDescent="0.3">
      <c r="A138" s="77"/>
      <c r="B138" s="78"/>
      <c r="C138" s="79"/>
      <c r="D138" s="80"/>
      <c r="E138" s="81"/>
      <c r="F138" s="82"/>
      <c r="G138" s="83">
        <v>0.38</v>
      </c>
      <c r="H138" s="83">
        <v>0.45</v>
      </c>
      <c r="I138" s="83">
        <v>0.45</v>
      </c>
      <c r="J138" s="83">
        <v>0.45</v>
      </c>
      <c r="K138" s="83">
        <v>0.46</v>
      </c>
      <c r="L138" s="83">
        <v>0.41</v>
      </c>
      <c r="M138" s="83">
        <v>0.36</v>
      </c>
      <c r="N138" s="83">
        <v>0.41</v>
      </c>
      <c r="O138" s="83"/>
      <c r="P138" s="83">
        <v>0.4</v>
      </c>
      <c r="Q138" s="83">
        <v>0.31</v>
      </c>
      <c r="R138" s="83">
        <v>0.36</v>
      </c>
      <c r="S138" s="83">
        <v>0.38</v>
      </c>
      <c r="T138" s="83">
        <v>0.32</v>
      </c>
      <c r="U138" s="84">
        <v>0.37</v>
      </c>
      <c r="V138" s="85"/>
      <c r="W138" s="86"/>
      <c r="X138" s="86"/>
      <c r="Y138" s="86"/>
      <c r="Z138" s="87"/>
      <c r="AA138" s="88"/>
      <c r="AB138" s="88"/>
      <c r="AC138" s="89"/>
      <c r="AD138" s="89"/>
      <c r="AH138" s="81"/>
    </row>
    <row r="139" spans="1:34" ht="18" customHeight="1" x14ac:dyDescent="0.3">
      <c r="A139" s="77"/>
      <c r="B139" s="90"/>
      <c r="C139" s="96"/>
      <c r="D139" s="97"/>
      <c r="E139" s="98"/>
      <c r="F139" s="99"/>
      <c r="G139" s="92" t="s">
        <v>35</v>
      </c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2"/>
      <c r="W139" s="103"/>
      <c r="X139" s="103"/>
      <c r="Y139" s="103"/>
      <c r="Z139" s="104"/>
      <c r="AA139" s="105"/>
      <c r="AB139" s="105"/>
      <c r="AC139" s="106"/>
      <c r="AD139" s="106"/>
      <c r="AH139" s="98"/>
    </row>
    <row r="140" spans="1:34" s="76" customFormat="1" ht="18" customHeight="1" x14ac:dyDescent="0.35">
      <c r="A140" s="62"/>
      <c r="B140" s="63">
        <v>42</v>
      </c>
      <c r="C140" s="64"/>
      <c r="D140" s="65"/>
      <c r="E140" s="66"/>
      <c r="F140" s="113"/>
      <c r="G140" s="117" t="s">
        <v>71</v>
      </c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8"/>
      <c r="V140" s="70"/>
      <c r="W140" s="71"/>
      <c r="X140" s="71"/>
      <c r="Y140" s="71"/>
      <c r="Z140" s="72"/>
      <c r="AA140" s="73"/>
      <c r="AB140" s="73"/>
      <c r="AC140" s="74"/>
      <c r="AD140" s="74"/>
      <c r="AH140" s="66"/>
    </row>
    <row r="141" spans="1:34" ht="18" x14ac:dyDescent="0.3">
      <c r="A141" s="77"/>
      <c r="B141" s="78"/>
      <c r="C141" s="79"/>
      <c r="D141" s="80"/>
      <c r="E141" s="81"/>
      <c r="F141" s="82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20"/>
      <c r="V141" s="85"/>
      <c r="W141" s="86"/>
      <c r="X141" s="86"/>
      <c r="Y141" s="86"/>
      <c r="Z141" s="87"/>
      <c r="AA141" s="88"/>
      <c r="AB141" s="88"/>
      <c r="AC141" s="89"/>
      <c r="AD141" s="89"/>
      <c r="AH141" s="81"/>
    </row>
    <row r="142" spans="1:34" ht="18" customHeight="1" x14ac:dyDescent="0.3">
      <c r="A142" s="77"/>
      <c r="B142" s="90"/>
      <c r="C142" s="96"/>
      <c r="D142" s="97"/>
      <c r="E142" s="98"/>
      <c r="F142" s="99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2"/>
      <c r="V142" s="102"/>
      <c r="W142" s="103"/>
      <c r="X142" s="103"/>
      <c r="Y142" s="103"/>
      <c r="Z142" s="104"/>
      <c r="AA142" s="105"/>
      <c r="AB142" s="105"/>
      <c r="AC142" s="106"/>
      <c r="AD142" s="106"/>
      <c r="AH142" s="98"/>
    </row>
    <row r="143" spans="1:34" s="76" customFormat="1" ht="18" customHeight="1" x14ac:dyDescent="0.35">
      <c r="A143" s="62"/>
      <c r="B143" s="63" t="s">
        <v>87</v>
      </c>
      <c r="C143" s="64" t="s">
        <v>88</v>
      </c>
      <c r="D143" s="65">
        <v>43721</v>
      </c>
      <c r="E143" s="66">
        <f>+($A$11-D143)/30</f>
        <v>25.433333333333334</v>
      </c>
      <c r="F143" s="95" t="s">
        <v>34</v>
      </c>
      <c r="G143" s="68"/>
      <c r="H143" s="68">
        <v>3.5</v>
      </c>
      <c r="I143" s="68">
        <v>23</v>
      </c>
      <c r="J143" s="68">
        <v>37</v>
      </c>
      <c r="K143" s="68">
        <v>51</v>
      </c>
      <c r="L143" s="68">
        <v>46</v>
      </c>
      <c r="M143" s="68">
        <v>7</v>
      </c>
      <c r="N143" s="68">
        <v>0.9</v>
      </c>
      <c r="O143" s="68"/>
      <c r="P143" s="68">
        <v>32</v>
      </c>
      <c r="Q143" s="68"/>
      <c r="R143" s="68"/>
      <c r="S143" s="68"/>
      <c r="T143" s="68"/>
      <c r="U143" s="69"/>
      <c r="V143" s="70"/>
      <c r="W143" s="71"/>
      <c r="X143" s="71"/>
      <c r="Y143" s="71"/>
      <c r="Z143" s="72">
        <v>34</v>
      </c>
      <c r="AA143" s="73">
        <v>80</v>
      </c>
      <c r="AB143" s="73">
        <v>85</v>
      </c>
      <c r="AC143" s="74">
        <v>750</v>
      </c>
      <c r="AD143" s="75">
        <f>+AC143/AH143</f>
        <v>0.98296199213630409</v>
      </c>
      <c r="AH143" s="66">
        <f>+$A$11-D143</f>
        <v>763</v>
      </c>
    </row>
    <row r="144" spans="1:34" ht="18" x14ac:dyDescent="0.3">
      <c r="A144" s="77"/>
      <c r="B144" s="78"/>
      <c r="C144" s="79"/>
      <c r="D144" s="80"/>
      <c r="E144" s="81"/>
      <c r="F144" s="82"/>
      <c r="G144" s="83"/>
      <c r="H144" s="83">
        <v>0.42</v>
      </c>
      <c r="I144" s="83">
        <v>0.51</v>
      </c>
      <c r="J144" s="83">
        <v>0.51</v>
      </c>
      <c r="K144" s="83">
        <v>0.57999999999999996</v>
      </c>
      <c r="L144" s="83">
        <v>0.43</v>
      </c>
      <c r="M144" s="83">
        <v>0.28999999999999998</v>
      </c>
      <c r="N144" s="83">
        <v>0.25</v>
      </c>
      <c r="O144" s="83"/>
      <c r="P144" s="83">
        <v>0.43</v>
      </c>
      <c r="Q144" s="83"/>
      <c r="R144" s="83"/>
      <c r="S144" s="83"/>
      <c r="T144" s="83"/>
      <c r="U144" s="84"/>
      <c r="V144" s="85"/>
      <c r="W144" s="86"/>
      <c r="X144" s="86"/>
      <c r="Y144" s="86"/>
      <c r="Z144" s="87"/>
      <c r="AA144" s="88"/>
      <c r="AB144" s="88"/>
      <c r="AC144" s="89"/>
      <c r="AD144" s="89"/>
      <c r="AH144" s="81"/>
    </row>
    <row r="145" spans="1:34" ht="18" customHeight="1" x14ac:dyDescent="0.3">
      <c r="A145" s="77"/>
      <c r="B145" s="90"/>
      <c r="C145" s="96"/>
      <c r="D145" s="97"/>
      <c r="E145" s="98"/>
      <c r="F145" s="99"/>
      <c r="G145" s="92" t="s">
        <v>35</v>
      </c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2"/>
      <c r="W145" s="103"/>
      <c r="X145" s="103"/>
      <c r="Y145" s="103"/>
      <c r="Z145" s="104"/>
      <c r="AA145" s="105"/>
      <c r="AB145" s="105"/>
      <c r="AC145" s="106"/>
      <c r="AD145" s="106"/>
      <c r="AH145" s="98"/>
    </row>
    <row r="146" spans="1:34" s="76" customFormat="1" ht="18" customHeight="1" x14ac:dyDescent="0.35">
      <c r="A146" s="62"/>
      <c r="B146" s="63">
        <v>43</v>
      </c>
      <c r="C146" s="64"/>
      <c r="D146" s="65"/>
      <c r="E146" s="66"/>
      <c r="F146" s="113"/>
      <c r="G146" s="117" t="s">
        <v>71</v>
      </c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8"/>
      <c r="V146" s="70"/>
      <c r="W146" s="71"/>
      <c r="X146" s="71"/>
      <c r="Y146" s="71"/>
      <c r="Z146" s="72"/>
      <c r="AA146" s="73"/>
      <c r="AB146" s="73"/>
      <c r="AC146" s="74"/>
      <c r="AD146" s="74"/>
      <c r="AH146" s="66"/>
    </row>
    <row r="147" spans="1:34" ht="18" x14ac:dyDescent="0.3">
      <c r="A147" s="77"/>
      <c r="B147" s="78"/>
      <c r="C147" s="79"/>
      <c r="D147" s="80"/>
      <c r="E147" s="81"/>
      <c r="F147" s="82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20"/>
      <c r="V147" s="85"/>
      <c r="W147" s="86"/>
      <c r="X147" s="86"/>
      <c r="Y147" s="86"/>
      <c r="Z147" s="87"/>
      <c r="AA147" s="88"/>
      <c r="AB147" s="88"/>
      <c r="AC147" s="89"/>
      <c r="AD147" s="89"/>
      <c r="AH147" s="81"/>
    </row>
    <row r="148" spans="1:34" ht="18" customHeight="1" x14ac:dyDescent="0.3">
      <c r="A148" s="77"/>
      <c r="B148" s="114"/>
      <c r="C148" s="96"/>
      <c r="D148" s="97"/>
      <c r="E148" s="98"/>
      <c r="F148" s="99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2"/>
      <c r="V148" s="102"/>
      <c r="W148" s="103"/>
      <c r="X148" s="103"/>
      <c r="Y148" s="103"/>
      <c r="Z148" s="104"/>
      <c r="AA148" s="105"/>
      <c r="AB148" s="105"/>
      <c r="AC148" s="106"/>
      <c r="AD148" s="106"/>
      <c r="AH148" s="98"/>
    </row>
    <row r="149" spans="1:34" s="76" customFormat="1" ht="18" customHeight="1" x14ac:dyDescent="0.35">
      <c r="A149" s="62"/>
      <c r="B149" s="63" t="s">
        <v>89</v>
      </c>
      <c r="C149" s="64" t="s">
        <v>90</v>
      </c>
      <c r="D149" s="94">
        <v>43709</v>
      </c>
      <c r="E149" s="66">
        <f>+($A$11-D149)/30</f>
        <v>25.833333333333332</v>
      </c>
      <c r="F149" s="95" t="s">
        <v>34</v>
      </c>
      <c r="G149" s="68">
        <v>-0.9</v>
      </c>
      <c r="H149" s="68">
        <v>6.5</v>
      </c>
      <c r="I149" s="68">
        <v>36</v>
      </c>
      <c r="J149" s="68">
        <v>52</v>
      </c>
      <c r="K149" s="68">
        <v>66</v>
      </c>
      <c r="L149" s="68">
        <v>64</v>
      </c>
      <c r="M149" s="68">
        <v>8</v>
      </c>
      <c r="N149" s="68">
        <v>1</v>
      </c>
      <c r="O149" s="68"/>
      <c r="P149" s="68">
        <v>35</v>
      </c>
      <c r="Q149" s="68">
        <v>2.2000000000000002</v>
      </c>
      <c r="R149" s="68"/>
      <c r="S149" s="68">
        <v>-0.4</v>
      </c>
      <c r="T149" s="68">
        <v>0.8</v>
      </c>
      <c r="U149" s="69">
        <v>-0.3</v>
      </c>
      <c r="V149" s="70"/>
      <c r="W149" s="71"/>
      <c r="X149" s="71"/>
      <c r="Y149" s="71"/>
      <c r="Z149" s="72">
        <v>34</v>
      </c>
      <c r="AA149" s="73">
        <v>80</v>
      </c>
      <c r="AB149" s="73">
        <v>82</v>
      </c>
      <c r="AC149" s="74">
        <v>696</v>
      </c>
      <c r="AD149" s="75">
        <f>+AC149/AH149</f>
        <v>0.89806451612903226</v>
      </c>
      <c r="AH149" s="66">
        <f>+$A$11-D149</f>
        <v>775</v>
      </c>
    </row>
    <row r="150" spans="1:34" ht="18" x14ac:dyDescent="0.3">
      <c r="A150" s="77"/>
      <c r="B150" s="78"/>
      <c r="C150" s="79"/>
      <c r="D150" s="80"/>
      <c r="E150" s="81"/>
      <c r="F150" s="82"/>
      <c r="G150" s="83">
        <v>0.45</v>
      </c>
      <c r="H150" s="83">
        <v>0.52</v>
      </c>
      <c r="I150" s="83">
        <v>0.59</v>
      </c>
      <c r="J150" s="83">
        <v>0.59</v>
      </c>
      <c r="K150" s="83">
        <v>0.64</v>
      </c>
      <c r="L150" s="83">
        <v>0.51</v>
      </c>
      <c r="M150" s="83">
        <v>0.41</v>
      </c>
      <c r="N150" s="83">
        <v>0.43</v>
      </c>
      <c r="O150" s="83"/>
      <c r="P150" s="83">
        <v>0.51</v>
      </c>
      <c r="Q150" s="83">
        <v>0.3</v>
      </c>
      <c r="R150" s="83">
        <v>0.35</v>
      </c>
      <c r="S150" s="83">
        <v>0.38</v>
      </c>
      <c r="T150" s="83">
        <v>0.32</v>
      </c>
      <c r="U150" s="84">
        <v>0.35</v>
      </c>
      <c r="V150" s="85"/>
      <c r="W150" s="86"/>
      <c r="X150" s="86"/>
      <c r="Y150" s="86"/>
      <c r="Z150" s="87"/>
      <c r="AA150" s="88"/>
      <c r="AB150" s="88"/>
      <c r="AC150" s="89"/>
      <c r="AD150" s="89"/>
      <c r="AH150" s="81"/>
    </row>
    <row r="151" spans="1:34" ht="18" customHeight="1" x14ac:dyDescent="0.3">
      <c r="A151" s="77"/>
      <c r="B151" s="114"/>
      <c r="C151" s="96"/>
      <c r="D151" s="97"/>
      <c r="E151" s="98"/>
      <c r="F151" s="99"/>
      <c r="G151" s="92" t="s">
        <v>35</v>
      </c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2"/>
      <c r="W151" s="103"/>
      <c r="X151" s="103"/>
      <c r="Y151" s="103"/>
      <c r="Z151" s="104"/>
      <c r="AA151" s="105"/>
      <c r="AB151" s="105"/>
      <c r="AC151" s="106"/>
      <c r="AD151" s="106"/>
      <c r="AH151" s="98"/>
    </row>
    <row r="152" spans="1:34" s="76" customFormat="1" ht="18" customHeight="1" x14ac:dyDescent="0.35">
      <c r="A152" s="62"/>
      <c r="B152" s="63">
        <v>44</v>
      </c>
      <c r="C152" s="64" t="s">
        <v>91</v>
      </c>
      <c r="D152" s="94">
        <v>43764</v>
      </c>
      <c r="E152" s="66">
        <f>+($A$11-D152)/30</f>
        <v>24</v>
      </c>
      <c r="F152" s="95" t="s">
        <v>34</v>
      </c>
      <c r="G152" s="68">
        <v>2.6</v>
      </c>
      <c r="H152" s="68">
        <v>6.5</v>
      </c>
      <c r="I152" s="68">
        <v>31</v>
      </c>
      <c r="J152" s="68">
        <v>51</v>
      </c>
      <c r="K152" s="68">
        <v>74</v>
      </c>
      <c r="L152" s="68">
        <v>71</v>
      </c>
      <c r="M152" s="68">
        <v>7</v>
      </c>
      <c r="N152" s="68">
        <v>1.1000000000000001</v>
      </c>
      <c r="O152" s="68"/>
      <c r="P152" s="68">
        <v>44</v>
      </c>
      <c r="Q152" s="68">
        <v>2.5</v>
      </c>
      <c r="R152" s="68">
        <v>-0.7</v>
      </c>
      <c r="S152" s="68">
        <v>-1</v>
      </c>
      <c r="T152" s="68">
        <v>1.2</v>
      </c>
      <c r="U152" s="69">
        <v>-0.1</v>
      </c>
      <c r="V152" s="70"/>
      <c r="W152" s="71"/>
      <c r="X152" s="71"/>
      <c r="Y152" s="71"/>
      <c r="Z152" s="72">
        <v>37</v>
      </c>
      <c r="AA152" s="73">
        <v>80</v>
      </c>
      <c r="AB152" s="73">
        <v>89</v>
      </c>
      <c r="AC152" s="74">
        <v>784</v>
      </c>
      <c r="AD152" s="75">
        <f>+AC152/AH152</f>
        <v>1.0888888888888888</v>
      </c>
      <c r="AH152" s="66">
        <f>+$A$11-D152</f>
        <v>720</v>
      </c>
    </row>
    <row r="153" spans="1:34" ht="18" x14ac:dyDescent="0.3">
      <c r="A153" s="77"/>
      <c r="B153" s="78"/>
      <c r="C153" s="79"/>
      <c r="D153" s="80"/>
      <c r="E153" s="81"/>
      <c r="F153" s="82"/>
      <c r="G153" s="83">
        <v>0.41</v>
      </c>
      <c r="H153" s="83">
        <v>0.46</v>
      </c>
      <c r="I153" s="83">
        <v>0.54</v>
      </c>
      <c r="J153" s="83">
        <v>0.54</v>
      </c>
      <c r="K153" s="83">
        <v>0.59</v>
      </c>
      <c r="L153" s="83">
        <v>0.46</v>
      </c>
      <c r="M153" s="83">
        <v>0.36</v>
      </c>
      <c r="N153" s="83">
        <v>0.37</v>
      </c>
      <c r="O153" s="83"/>
      <c r="P153" s="83">
        <v>0.46</v>
      </c>
      <c r="Q153" s="83">
        <v>0.27</v>
      </c>
      <c r="R153" s="83">
        <v>0.31</v>
      </c>
      <c r="S153" s="83">
        <v>0.33</v>
      </c>
      <c r="T153" s="83">
        <v>0.28000000000000003</v>
      </c>
      <c r="U153" s="84">
        <v>0.31</v>
      </c>
      <c r="V153" s="85"/>
      <c r="W153" s="86"/>
      <c r="X153" s="86"/>
      <c r="Y153" s="86"/>
      <c r="Z153" s="87"/>
      <c r="AA153" s="88"/>
      <c r="AB153" s="88"/>
      <c r="AC153" s="89"/>
      <c r="AD153" s="89"/>
      <c r="AH153" s="81"/>
    </row>
    <row r="154" spans="1:34" ht="18" customHeight="1" x14ac:dyDescent="0.3">
      <c r="A154" s="77"/>
      <c r="B154" s="114"/>
      <c r="C154" s="96"/>
      <c r="D154" s="97"/>
      <c r="E154" s="98"/>
      <c r="F154" s="99"/>
      <c r="G154" s="92" t="s">
        <v>35</v>
      </c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2"/>
      <c r="W154" s="103"/>
      <c r="X154" s="103"/>
      <c r="Y154" s="103"/>
      <c r="Z154" s="104"/>
      <c r="AA154" s="105"/>
      <c r="AB154" s="105"/>
      <c r="AC154" s="106"/>
      <c r="AD154" s="106"/>
      <c r="AH154" s="98"/>
    </row>
    <row r="155" spans="1:34" s="76" customFormat="1" ht="18" customHeight="1" x14ac:dyDescent="0.35">
      <c r="A155" s="62"/>
      <c r="B155" s="63">
        <v>45</v>
      </c>
      <c r="C155" s="64"/>
      <c r="D155" s="65"/>
      <c r="E155" s="66"/>
      <c r="F155" s="113"/>
      <c r="G155" s="117" t="s">
        <v>71</v>
      </c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8"/>
      <c r="V155" s="70"/>
      <c r="W155" s="71"/>
      <c r="X155" s="71"/>
      <c r="Y155" s="71"/>
      <c r="Z155" s="72"/>
      <c r="AA155" s="73"/>
      <c r="AB155" s="73"/>
      <c r="AC155" s="74"/>
      <c r="AD155" s="74"/>
      <c r="AH155" s="66"/>
    </row>
    <row r="156" spans="1:34" ht="18" x14ac:dyDescent="0.3">
      <c r="A156" s="77"/>
      <c r="B156" s="78"/>
      <c r="C156" s="79"/>
      <c r="D156" s="80"/>
      <c r="E156" s="81"/>
      <c r="F156" s="82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20"/>
      <c r="V156" s="85"/>
      <c r="W156" s="86"/>
      <c r="X156" s="86"/>
      <c r="Y156" s="86"/>
      <c r="Z156" s="87"/>
      <c r="AA156" s="88"/>
      <c r="AB156" s="88"/>
      <c r="AC156" s="89"/>
      <c r="AD156" s="89"/>
      <c r="AH156" s="81"/>
    </row>
    <row r="157" spans="1:34" ht="18" customHeight="1" x14ac:dyDescent="0.3">
      <c r="A157" s="77"/>
      <c r="B157" s="114"/>
      <c r="C157" s="96"/>
      <c r="D157" s="97"/>
      <c r="E157" s="98"/>
      <c r="F157" s="99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2"/>
      <c r="V157" s="102"/>
      <c r="W157" s="103"/>
      <c r="X157" s="103"/>
      <c r="Y157" s="103"/>
      <c r="Z157" s="104"/>
      <c r="AA157" s="105"/>
      <c r="AB157" s="105"/>
      <c r="AC157" s="106"/>
      <c r="AD157" s="106"/>
      <c r="AH157" s="98"/>
    </row>
    <row r="158" spans="1:34" s="76" customFormat="1" ht="18" customHeight="1" x14ac:dyDescent="0.35">
      <c r="A158" s="62"/>
      <c r="B158" s="63" t="s">
        <v>92</v>
      </c>
      <c r="C158" s="64" t="s">
        <v>93</v>
      </c>
      <c r="D158" s="94">
        <v>43774</v>
      </c>
      <c r="E158" s="66">
        <f>+($A$11-D158)/30</f>
        <v>23.666666666666668</v>
      </c>
      <c r="F158" s="95" t="s">
        <v>34</v>
      </c>
      <c r="G158" s="68">
        <v>0.7</v>
      </c>
      <c r="H158" s="68">
        <v>6.7</v>
      </c>
      <c r="I158" s="68">
        <v>35</v>
      </c>
      <c r="J158" s="68">
        <v>58</v>
      </c>
      <c r="K158" s="68">
        <v>87</v>
      </c>
      <c r="L158" s="68">
        <v>97</v>
      </c>
      <c r="M158" s="68">
        <v>13</v>
      </c>
      <c r="N158" s="68">
        <v>0.4</v>
      </c>
      <c r="O158" s="68">
        <v>0.1</v>
      </c>
      <c r="P158" s="68">
        <v>50</v>
      </c>
      <c r="Q158" s="68">
        <v>2.1</v>
      </c>
      <c r="R158" s="68">
        <v>-0.3</v>
      </c>
      <c r="S158" s="68">
        <v>-0.7</v>
      </c>
      <c r="T158" s="68">
        <v>1.4</v>
      </c>
      <c r="U158" s="69">
        <v>-0.8</v>
      </c>
      <c r="V158" s="70"/>
      <c r="W158" s="71"/>
      <c r="X158" s="71"/>
      <c r="Y158" s="71"/>
      <c r="Z158" s="72">
        <v>35</v>
      </c>
      <c r="AA158" s="73">
        <v>80</v>
      </c>
      <c r="AB158" s="73">
        <v>79</v>
      </c>
      <c r="AC158" s="74">
        <v>842</v>
      </c>
      <c r="AD158" s="75">
        <f>+AC158/AH158</f>
        <v>1.1859154929577465</v>
      </c>
      <c r="AH158" s="66">
        <f>+$A$11-D158</f>
        <v>710</v>
      </c>
    </row>
    <row r="159" spans="1:34" ht="18" x14ac:dyDescent="0.3">
      <c r="A159" s="77"/>
      <c r="B159" s="78"/>
      <c r="C159" s="79"/>
      <c r="D159" s="80"/>
      <c r="E159" s="81"/>
      <c r="F159" s="82"/>
      <c r="G159" s="83">
        <v>0.51</v>
      </c>
      <c r="H159" s="83">
        <v>0.56999999999999995</v>
      </c>
      <c r="I159" s="83">
        <v>0.63</v>
      </c>
      <c r="J159" s="83">
        <v>0.64</v>
      </c>
      <c r="K159" s="83">
        <v>0.68</v>
      </c>
      <c r="L159" s="83">
        <v>0.56000000000000005</v>
      </c>
      <c r="M159" s="83">
        <v>0.48</v>
      </c>
      <c r="N159" s="83">
        <v>0.54</v>
      </c>
      <c r="O159" s="83">
        <v>0.31</v>
      </c>
      <c r="P159" s="83">
        <v>0.56000000000000005</v>
      </c>
      <c r="Q159" s="83">
        <v>0.39</v>
      </c>
      <c r="R159" s="83">
        <v>0.43</v>
      </c>
      <c r="S159" s="83">
        <v>0.46</v>
      </c>
      <c r="T159" s="83">
        <v>0.41</v>
      </c>
      <c r="U159" s="84">
        <v>0.43</v>
      </c>
      <c r="V159" s="85"/>
      <c r="W159" s="86"/>
      <c r="X159" s="86"/>
      <c r="Y159" s="86"/>
      <c r="Z159" s="87"/>
      <c r="AA159" s="88"/>
      <c r="AB159" s="88"/>
      <c r="AC159" s="89"/>
      <c r="AD159" s="89"/>
      <c r="AH159" s="81"/>
    </row>
    <row r="160" spans="1:34" ht="18" customHeight="1" x14ac:dyDescent="0.3">
      <c r="A160" s="77"/>
      <c r="B160" s="114"/>
      <c r="C160" s="96"/>
      <c r="D160" s="97"/>
      <c r="E160" s="98"/>
      <c r="F160" s="99"/>
      <c r="G160" s="92" t="s">
        <v>35</v>
      </c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2"/>
      <c r="W160" s="103"/>
      <c r="X160" s="103"/>
      <c r="Y160" s="103"/>
      <c r="Z160" s="104"/>
      <c r="AA160" s="105"/>
      <c r="AB160" s="105"/>
      <c r="AC160" s="106"/>
      <c r="AD160" s="106"/>
      <c r="AH160" s="98"/>
    </row>
    <row r="161" spans="1:34" s="76" customFormat="1" ht="18" customHeight="1" x14ac:dyDescent="0.35">
      <c r="A161" s="62"/>
      <c r="B161" s="63">
        <v>46</v>
      </c>
      <c r="C161" s="64" t="s">
        <v>94</v>
      </c>
      <c r="D161" s="94">
        <v>43770</v>
      </c>
      <c r="E161" s="66">
        <f>+($A$11-D161)/30</f>
        <v>23.8</v>
      </c>
      <c r="F161" s="95" t="s">
        <v>95</v>
      </c>
      <c r="G161" s="68">
        <v>2.7</v>
      </c>
      <c r="H161" s="68">
        <v>7.2</v>
      </c>
      <c r="I161" s="68">
        <v>40</v>
      </c>
      <c r="J161" s="68">
        <v>67</v>
      </c>
      <c r="K161" s="68">
        <v>102</v>
      </c>
      <c r="L161" s="68">
        <v>88</v>
      </c>
      <c r="M161" s="68">
        <v>13</v>
      </c>
      <c r="N161" s="68">
        <v>2</v>
      </c>
      <c r="O161" s="68"/>
      <c r="P161" s="68">
        <v>62</v>
      </c>
      <c r="Q161" s="68">
        <v>3.2</v>
      </c>
      <c r="R161" s="68">
        <v>-0.1</v>
      </c>
      <c r="S161" s="68">
        <v>0.1</v>
      </c>
      <c r="T161" s="68">
        <v>0.6</v>
      </c>
      <c r="U161" s="69">
        <v>0.4</v>
      </c>
      <c r="V161" s="70"/>
      <c r="W161" s="71"/>
      <c r="X161" s="71"/>
      <c r="Y161" s="71"/>
      <c r="Z161" s="72">
        <v>38</v>
      </c>
      <c r="AA161" s="73">
        <v>70</v>
      </c>
      <c r="AB161" s="73">
        <v>79</v>
      </c>
      <c r="AC161" s="74">
        <v>824</v>
      </c>
      <c r="AD161" s="75">
        <f>+AC161/AH161</f>
        <v>1.1540616246498598</v>
      </c>
      <c r="AH161" s="66">
        <f>+$A$11-D161</f>
        <v>714</v>
      </c>
    </row>
    <row r="162" spans="1:34" ht="18" x14ac:dyDescent="0.3">
      <c r="A162" s="77"/>
      <c r="B162" s="78"/>
      <c r="C162" s="79"/>
      <c r="D162" s="80"/>
      <c r="E162" s="81"/>
      <c r="F162" s="82"/>
      <c r="G162" s="83">
        <v>0.28999999999999998</v>
      </c>
      <c r="H162" s="83">
        <v>0.45</v>
      </c>
      <c r="I162" s="83">
        <v>0.53</v>
      </c>
      <c r="J162" s="83">
        <v>0.53</v>
      </c>
      <c r="K162" s="83">
        <v>0.59</v>
      </c>
      <c r="L162" s="83">
        <v>0.45</v>
      </c>
      <c r="M162" s="83">
        <v>0.31</v>
      </c>
      <c r="N162" s="83">
        <v>0.43</v>
      </c>
      <c r="O162" s="83"/>
      <c r="P162" s="83">
        <v>0.45</v>
      </c>
      <c r="Q162" s="83">
        <v>0.27</v>
      </c>
      <c r="R162" s="83">
        <v>0.3</v>
      </c>
      <c r="S162" s="83">
        <v>0.33</v>
      </c>
      <c r="T162" s="83">
        <v>0.28000000000000003</v>
      </c>
      <c r="U162" s="84">
        <v>0.3</v>
      </c>
      <c r="V162" s="85"/>
      <c r="W162" s="86"/>
      <c r="X162" s="86"/>
      <c r="Y162" s="86"/>
      <c r="Z162" s="87"/>
      <c r="AA162" s="88"/>
      <c r="AB162" s="88"/>
      <c r="AC162" s="89"/>
      <c r="AD162" s="89"/>
      <c r="AH162" s="81"/>
    </row>
    <row r="163" spans="1:34" ht="18" customHeight="1" x14ac:dyDescent="0.3">
      <c r="A163" s="77"/>
      <c r="B163" s="114"/>
      <c r="C163" s="96"/>
      <c r="D163" s="97"/>
      <c r="E163" s="98"/>
      <c r="F163" s="99"/>
      <c r="G163" s="92" t="s">
        <v>35</v>
      </c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2"/>
      <c r="W163" s="103"/>
      <c r="X163" s="103"/>
      <c r="Y163" s="103"/>
      <c r="Z163" s="104"/>
      <c r="AA163" s="105"/>
      <c r="AB163" s="105"/>
      <c r="AC163" s="106"/>
      <c r="AD163" s="106"/>
      <c r="AH163" s="98"/>
    </row>
    <row r="164" spans="1:34" s="76" customFormat="1" ht="18" customHeight="1" x14ac:dyDescent="0.35">
      <c r="A164" s="62"/>
      <c r="B164" s="63">
        <v>47</v>
      </c>
      <c r="C164" s="64" t="s">
        <v>96</v>
      </c>
      <c r="D164" s="94">
        <v>43770</v>
      </c>
      <c r="E164" s="66">
        <f>+($A$11-D164)/30</f>
        <v>23.8</v>
      </c>
      <c r="F164" s="95" t="s">
        <v>34</v>
      </c>
      <c r="G164" s="68">
        <v>3.7</v>
      </c>
      <c r="H164" s="68">
        <v>3.6</v>
      </c>
      <c r="I164" s="68">
        <v>24</v>
      </c>
      <c r="J164" s="68">
        <v>38</v>
      </c>
      <c r="K164" s="68">
        <v>54</v>
      </c>
      <c r="L164" s="68">
        <v>40</v>
      </c>
      <c r="M164" s="68">
        <v>13</v>
      </c>
      <c r="N164" s="68">
        <v>1</v>
      </c>
      <c r="O164" s="68"/>
      <c r="P164" s="68">
        <v>36</v>
      </c>
      <c r="Q164" s="68">
        <v>3.3</v>
      </c>
      <c r="R164" s="68">
        <v>0.4</v>
      </c>
      <c r="S164" s="68">
        <v>0.8</v>
      </c>
      <c r="T164" s="68">
        <v>0.3</v>
      </c>
      <c r="U164" s="69">
        <v>0.7</v>
      </c>
      <c r="V164" s="70"/>
      <c r="W164" s="71"/>
      <c r="X164" s="71"/>
      <c r="Y164" s="71"/>
      <c r="Z164" s="72">
        <v>36</v>
      </c>
      <c r="AA164" s="73">
        <v>80</v>
      </c>
      <c r="AB164" s="73">
        <v>79</v>
      </c>
      <c r="AC164" s="74">
        <v>752</v>
      </c>
      <c r="AD164" s="75">
        <f>+AC164/AH164</f>
        <v>1.0532212885154062</v>
      </c>
      <c r="AH164" s="66">
        <f>+$A$11-D164</f>
        <v>714</v>
      </c>
    </row>
    <row r="165" spans="1:34" ht="18" x14ac:dyDescent="0.3">
      <c r="A165" s="77"/>
      <c r="B165" s="78"/>
      <c r="C165" s="79"/>
      <c r="D165" s="80"/>
      <c r="E165" s="81"/>
      <c r="F165" s="82"/>
      <c r="G165" s="83">
        <v>0.32</v>
      </c>
      <c r="H165" s="83">
        <v>0.48</v>
      </c>
      <c r="I165" s="83">
        <v>0.56000000000000005</v>
      </c>
      <c r="J165" s="83">
        <v>0.56000000000000005</v>
      </c>
      <c r="K165" s="83">
        <v>0.62</v>
      </c>
      <c r="L165" s="83">
        <v>0.48</v>
      </c>
      <c r="M165" s="83">
        <v>0.34</v>
      </c>
      <c r="N165" s="83">
        <v>0.42</v>
      </c>
      <c r="O165" s="83"/>
      <c r="P165" s="83">
        <v>0.47</v>
      </c>
      <c r="Q165" s="83">
        <v>0.26</v>
      </c>
      <c r="R165" s="83">
        <v>0.31</v>
      </c>
      <c r="S165" s="83">
        <v>0.34</v>
      </c>
      <c r="T165" s="83">
        <v>0.28000000000000003</v>
      </c>
      <c r="U165" s="84">
        <v>0.31</v>
      </c>
      <c r="V165" s="85"/>
      <c r="W165" s="86"/>
      <c r="X165" s="86"/>
      <c r="Y165" s="86"/>
      <c r="Z165" s="87"/>
      <c r="AA165" s="88"/>
      <c r="AB165" s="88"/>
      <c r="AC165" s="89"/>
      <c r="AD165" s="89"/>
      <c r="AH165" s="81"/>
    </row>
    <row r="166" spans="1:34" ht="18" customHeight="1" x14ac:dyDescent="0.3">
      <c r="A166" s="77"/>
      <c r="B166" s="114"/>
      <c r="C166" s="96"/>
      <c r="D166" s="97"/>
      <c r="E166" s="98"/>
      <c r="F166" s="99"/>
      <c r="G166" s="92" t="s">
        <v>35</v>
      </c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2"/>
      <c r="W166" s="103"/>
      <c r="X166" s="103"/>
      <c r="Y166" s="103"/>
      <c r="Z166" s="104"/>
      <c r="AA166" s="105"/>
      <c r="AB166" s="105"/>
      <c r="AC166" s="106"/>
      <c r="AD166" s="106"/>
      <c r="AH166" s="98"/>
    </row>
    <row r="167" spans="1:34" s="76" customFormat="1" ht="18" customHeight="1" x14ac:dyDescent="0.35">
      <c r="A167" s="62"/>
      <c r="B167" s="63">
        <v>48</v>
      </c>
      <c r="C167" s="64" t="s">
        <v>97</v>
      </c>
      <c r="D167" s="94">
        <v>43830</v>
      </c>
      <c r="E167" s="66">
        <f>+($A$11-D167)/30</f>
        <v>21.8</v>
      </c>
      <c r="F167" s="95" t="s">
        <v>34</v>
      </c>
      <c r="G167" s="68">
        <v>3.1</v>
      </c>
      <c r="H167" s="68">
        <v>6.1</v>
      </c>
      <c r="I167" s="68">
        <v>32</v>
      </c>
      <c r="J167" s="68">
        <v>53</v>
      </c>
      <c r="K167" s="68">
        <v>83</v>
      </c>
      <c r="L167" s="68">
        <v>76</v>
      </c>
      <c r="M167" s="68">
        <v>13</v>
      </c>
      <c r="N167" s="68">
        <v>0.1</v>
      </c>
      <c r="O167" s="68">
        <v>0.3</v>
      </c>
      <c r="P167" s="68">
        <v>52</v>
      </c>
      <c r="Q167" s="68">
        <v>2.6</v>
      </c>
      <c r="R167" s="68">
        <v>-0.2</v>
      </c>
      <c r="S167" s="68">
        <v>-0.1</v>
      </c>
      <c r="T167" s="68">
        <v>1.1000000000000001</v>
      </c>
      <c r="U167" s="69">
        <v>-0.1</v>
      </c>
      <c r="V167" s="70"/>
      <c r="W167" s="71"/>
      <c r="X167" s="71"/>
      <c r="Y167" s="71"/>
      <c r="Z167" s="72">
        <v>40</v>
      </c>
      <c r="AA167" s="73">
        <v>80</v>
      </c>
      <c r="AB167" s="73">
        <v>87</v>
      </c>
      <c r="AC167" s="74">
        <v>777</v>
      </c>
      <c r="AD167" s="75">
        <f>+AC167/AH167</f>
        <v>1.1880733944954129</v>
      </c>
      <c r="AH167" s="66">
        <f>+$A$11-D167</f>
        <v>654</v>
      </c>
    </row>
    <row r="168" spans="1:34" ht="18" x14ac:dyDescent="0.3">
      <c r="A168" s="77"/>
      <c r="B168" s="78"/>
      <c r="C168" s="79"/>
      <c r="D168" s="80"/>
      <c r="E168" s="81"/>
      <c r="F168" s="82"/>
      <c r="G168" s="83">
        <v>0.42</v>
      </c>
      <c r="H168" s="83">
        <v>0.47</v>
      </c>
      <c r="I168" s="83">
        <v>0.53</v>
      </c>
      <c r="J168" s="83">
        <v>0.52</v>
      </c>
      <c r="K168" s="83">
        <v>0.56000000000000005</v>
      </c>
      <c r="L168" s="83">
        <v>0.45</v>
      </c>
      <c r="M168" s="83">
        <v>0.37</v>
      </c>
      <c r="N168" s="83">
        <v>0.45</v>
      </c>
      <c r="O168" s="83">
        <v>0.25</v>
      </c>
      <c r="P168" s="83">
        <v>0.45</v>
      </c>
      <c r="Q168" s="83">
        <v>0.31</v>
      </c>
      <c r="R168" s="83">
        <v>0.35</v>
      </c>
      <c r="S168" s="83">
        <v>0.38</v>
      </c>
      <c r="T168" s="83">
        <v>0.33</v>
      </c>
      <c r="U168" s="84">
        <v>0.35</v>
      </c>
      <c r="V168" s="85"/>
      <c r="W168" s="86"/>
      <c r="X168" s="86"/>
      <c r="Y168" s="86"/>
      <c r="Z168" s="87"/>
      <c r="AA168" s="88"/>
      <c r="AB168" s="88"/>
      <c r="AC168" s="89"/>
      <c r="AD168" s="89"/>
      <c r="AH168" s="81"/>
    </row>
    <row r="169" spans="1:34" ht="18" customHeight="1" x14ac:dyDescent="0.3">
      <c r="A169" s="77"/>
      <c r="B169" s="114"/>
      <c r="C169" s="96"/>
      <c r="D169" s="97"/>
      <c r="E169" s="98"/>
      <c r="F169" s="99"/>
      <c r="G169" s="92" t="s">
        <v>35</v>
      </c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2"/>
      <c r="W169" s="103"/>
      <c r="X169" s="103"/>
      <c r="Y169" s="103"/>
      <c r="Z169" s="104"/>
      <c r="AA169" s="105"/>
      <c r="AB169" s="105"/>
      <c r="AC169" s="106"/>
      <c r="AD169" s="106"/>
      <c r="AH169" s="98"/>
    </row>
    <row r="170" spans="1:34" s="76" customFormat="1" ht="18" customHeight="1" x14ac:dyDescent="0.35">
      <c r="A170" s="62"/>
      <c r="B170" s="63">
        <v>49</v>
      </c>
      <c r="C170" s="64" t="s">
        <v>98</v>
      </c>
      <c r="D170" s="94">
        <v>43903</v>
      </c>
      <c r="E170" s="66">
        <f>+($A$11-D170)/30</f>
        <v>19.366666666666667</v>
      </c>
      <c r="F170" s="95" t="s">
        <v>34</v>
      </c>
      <c r="G170" s="68">
        <v>0.3</v>
      </c>
      <c r="H170" s="68">
        <v>5.7</v>
      </c>
      <c r="I170" s="68">
        <v>33</v>
      </c>
      <c r="J170" s="68">
        <v>54</v>
      </c>
      <c r="K170" s="68">
        <v>79</v>
      </c>
      <c r="L170" s="68">
        <v>78</v>
      </c>
      <c r="M170" s="68">
        <v>14</v>
      </c>
      <c r="N170" s="68">
        <v>1.8</v>
      </c>
      <c r="O170" s="68"/>
      <c r="P170" s="68">
        <v>45</v>
      </c>
      <c r="Q170" s="68">
        <v>2.8</v>
      </c>
      <c r="R170" s="68">
        <v>0.7</v>
      </c>
      <c r="S170" s="68">
        <v>0.7</v>
      </c>
      <c r="T170" s="68">
        <v>0.4</v>
      </c>
      <c r="U170" s="69">
        <v>0.2</v>
      </c>
      <c r="V170" s="70"/>
      <c r="W170" s="71"/>
      <c r="X170" s="71"/>
      <c r="Y170" s="71"/>
      <c r="Z170" s="72">
        <v>37</v>
      </c>
      <c r="AA170" s="73">
        <v>90</v>
      </c>
      <c r="AB170" s="73">
        <v>80</v>
      </c>
      <c r="AC170" s="74">
        <v>666</v>
      </c>
      <c r="AD170" s="75">
        <f>+AC170/AH170</f>
        <v>1.1462994836488813</v>
      </c>
      <c r="AH170" s="66">
        <f>+$A$11-D170</f>
        <v>581</v>
      </c>
    </row>
    <row r="171" spans="1:34" ht="18" x14ac:dyDescent="0.3">
      <c r="A171" s="77"/>
      <c r="B171" s="78"/>
      <c r="C171" s="79"/>
      <c r="D171" s="80"/>
      <c r="E171" s="81"/>
      <c r="F171" s="82"/>
      <c r="G171" s="83">
        <v>0.39</v>
      </c>
      <c r="H171" s="83">
        <v>0.5</v>
      </c>
      <c r="I171" s="83">
        <v>0.52</v>
      </c>
      <c r="J171" s="83">
        <v>0.53</v>
      </c>
      <c r="K171" s="83">
        <v>0.51</v>
      </c>
      <c r="L171" s="83">
        <v>0.44</v>
      </c>
      <c r="M171" s="83">
        <v>0.41</v>
      </c>
      <c r="N171" s="83">
        <v>0.44</v>
      </c>
      <c r="O171" s="83"/>
      <c r="P171" s="83">
        <v>0.43</v>
      </c>
      <c r="Q171" s="83">
        <v>0.31</v>
      </c>
      <c r="R171" s="83">
        <v>0.36</v>
      </c>
      <c r="S171" s="83">
        <v>0.4</v>
      </c>
      <c r="T171" s="83">
        <v>0.33</v>
      </c>
      <c r="U171" s="84">
        <v>0.36</v>
      </c>
      <c r="V171" s="85"/>
      <c r="W171" s="86"/>
      <c r="X171" s="86"/>
      <c r="Y171" s="86"/>
      <c r="Z171" s="87"/>
      <c r="AA171" s="88"/>
      <c r="AB171" s="88"/>
      <c r="AC171" s="89"/>
      <c r="AD171" s="89"/>
      <c r="AH171" s="81"/>
    </row>
    <row r="172" spans="1:34" ht="18" customHeight="1" x14ac:dyDescent="0.3">
      <c r="A172" s="77"/>
      <c r="B172" s="114"/>
      <c r="C172" s="96"/>
      <c r="D172" s="97"/>
      <c r="E172" s="98"/>
      <c r="F172" s="99"/>
      <c r="G172" s="92" t="s">
        <v>99</v>
      </c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2"/>
      <c r="W172" s="103"/>
      <c r="X172" s="103"/>
      <c r="Y172" s="103"/>
      <c r="Z172" s="104"/>
      <c r="AA172" s="105"/>
      <c r="AB172" s="105"/>
      <c r="AC172" s="106"/>
      <c r="AD172" s="106"/>
      <c r="AH172" s="98"/>
    </row>
    <row r="173" spans="1:34" s="76" customFormat="1" ht="18" customHeight="1" x14ac:dyDescent="0.35">
      <c r="A173" s="62"/>
      <c r="B173" s="63">
        <v>50</v>
      </c>
      <c r="C173" s="64" t="s">
        <v>100</v>
      </c>
      <c r="D173" s="94">
        <v>43915</v>
      </c>
      <c r="E173" s="66">
        <f>+($A$11-D173)/30</f>
        <v>18.966666666666665</v>
      </c>
      <c r="F173" s="95" t="s">
        <v>34</v>
      </c>
      <c r="G173" s="68">
        <v>-1.3</v>
      </c>
      <c r="H173" s="68">
        <v>5.3</v>
      </c>
      <c r="I173" s="68">
        <v>32</v>
      </c>
      <c r="J173" s="68">
        <v>56</v>
      </c>
      <c r="K173" s="68">
        <v>79</v>
      </c>
      <c r="L173" s="68">
        <v>88</v>
      </c>
      <c r="M173" s="68">
        <v>11</v>
      </c>
      <c r="N173" s="68">
        <v>1.3</v>
      </c>
      <c r="O173" s="68">
        <v>-1.5</v>
      </c>
      <c r="P173" s="68">
        <v>48</v>
      </c>
      <c r="Q173" s="68">
        <v>2.7</v>
      </c>
      <c r="R173" s="68">
        <v>0.1</v>
      </c>
      <c r="S173" s="68">
        <v>0.1</v>
      </c>
      <c r="T173" s="68">
        <v>0.6</v>
      </c>
      <c r="U173" s="69"/>
      <c r="V173" s="70"/>
      <c r="W173" s="71"/>
      <c r="X173" s="71"/>
      <c r="Y173" s="71"/>
      <c r="Z173" s="72">
        <v>36</v>
      </c>
      <c r="AA173" s="73">
        <v>80</v>
      </c>
      <c r="AB173" s="73">
        <v>92</v>
      </c>
      <c r="AC173" s="74">
        <v>727</v>
      </c>
      <c r="AD173" s="75">
        <f>+AC173/AH173</f>
        <v>1.2776801405975395</v>
      </c>
      <c r="AH173" s="66">
        <f>+$A$11-D173</f>
        <v>569</v>
      </c>
    </row>
    <row r="174" spans="1:34" ht="18" x14ac:dyDescent="0.3">
      <c r="A174" s="77"/>
      <c r="B174" s="78"/>
      <c r="C174" s="79"/>
      <c r="D174" s="80"/>
      <c r="E174" s="81"/>
      <c r="F174" s="82"/>
      <c r="G174" s="83">
        <v>0.43</v>
      </c>
      <c r="H174" s="83">
        <v>0.55000000000000004</v>
      </c>
      <c r="I174" s="83">
        <v>0.56999999999999995</v>
      </c>
      <c r="J174" s="83">
        <v>0.59</v>
      </c>
      <c r="K174" s="83">
        <v>0.56999999999999995</v>
      </c>
      <c r="L174" s="83">
        <v>0.5</v>
      </c>
      <c r="M174" s="83">
        <v>0.46</v>
      </c>
      <c r="N174" s="83">
        <v>0.54</v>
      </c>
      <c r="O174" s="83">
        <v>0.3</v>
      </c>
      <c r="P174" s="83">
        <v>0.49</v>
      </c>
      <c r="Q174" s="83">
        <v>0.39</v>
      </c>
      <c r="R174" s="83">
        <v>0.44</v>
      </c>
      <c r="S174" s="83">
        <v>0.46</v>
      </c>
      <c r="T174" s="83">
        <v>0.51</v>
      </c>
      <c r="U174" s="84">
        <v>0.44</v>
      </c>
      <c r="V174" s="85"/>
      <c r="W174" s="86"/>
      <c r="X174" s="86"/>
      <c r="Y174" s="86"/>
      <c r="Z174" s="87"/>
      <c r="AA174" s="88"/>
      <c r="AB174" s="88"/>
      <c r="AC174" s="89"/>
      <c r="AD174" s="89"/>
      <c r="AH174" s="81"/>
    </row>
    <row r="175" spans="1:34" ht="18" customHeight="1" x14ac:dyDescent="0.3">
      <c r="A175" s="77"/>
      <c r="B175" s="114"/>
      <c r="C175" s="96"/>
      <c r="D175" s="97"/>
      <c r="E175" s="98"/>
      <c r="F175" s="99"/>
      <c r="G175" s="100" t="s">
        <v>99</v>
      </c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2"/>
      <c r="W175" s="103"/>
      <c r="X175" s="103"/>
      <c r="Y175" s="103"/>
      <c r="Z175" s="104"/>
      <c r="AA175" s="105"/>
      <c r="AB175" s="105"/>
      <c r="AC175" s="106"/>
      <c r="AD175" s="106"/>
      <c r="AH175" s="98"/>
    </row>
    <row r="177" spans="2:34" s="1" customFormat="1" ht="18" x14ac:dyDescent="0.4">
      <c r="B177" s="123" t="s">
        <v>101</v>
      </c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2"/>
    </row>
    <row r="178" spans="2:34" s="1" customFormat="1" ht="18" x14ac:dyDescent="0.4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H178" s="115"/>
    </row>
  </sheetData>
  <mergeCells count="8">
    <mergeCell ref="G155:U157"/>
    <mergeCell ref="B177:AC177"/>
    <mergeCell ref="B1:AC1"/>
    <mergeCell ref="B2:AC2"/>
    <mergeCell ref="G98:U100"/>
    <mergeCell ref="G104:U106"/>
    <mergeCell ref="G140:U142"/>
    <mergeCell ref="G146:U148"/>
  </mergeCells>
  <conditionalFormatting sqref="I11">
    <cfRule type="cellIs" dxfId="576" priority="577" operator="greaterThan">
      <formula>$I$9</formula>
    </cfRule>
  </conditionalFormatting>
  <conditionalFormatting sqref="J11">
    <cfRule type="cellIs" dxfId="575" priority="576" operator="greaterThan">
      <formula>$J$9</formula>
    </cfRule>
  </conditionalFormatting>
  <conditionalFormatting sqref="K11">
    <cfRule type="cellIs" dxfId="574" priority="575" operator="greaterThan">
      <formula>$K$9</formula>
    </cfRule>
  </conditionalFormatting>
  <conditionalFormatting sqref="L11">
    <cfRule type="cellIs" dxfId="573" priority="574" operator="greaterThan">
      <formula>$L$9</formula>
    </cfRule>
  </conditionalFormatting>
  <conditionalFormatting sqref="M11">
    <cfRule type="cellIs" dxfId="572" priority="573" operator="greaterThan">
      <formula>$M$9</formula>
    </cfRule>
  </conditionalFormatting>
  <conditionalFormatting sqref="N11">
    <cfRule type="cellIs" dxfId="571" priority="572" operator="greaterThan">
      <formula>$N$9</formula>
    </cfRule>
  </conditionalFormatting>
  <conditionalFormatting sqref="P11">
    <cfRule type="cellIs" dxfId="570" priority="571" operator="greaterThan">
      <formula>$P$9</formula>
    </cfRule>
  </conditionalFormatting>
  <conditionalFormatting sqref="Q11">
    <cfRule type="cellIs" dxfId="569" priority="570" operator="greaterThan">
      <formula>$Q$9</formula>
    </cfRule>
  </conditionalFormatting>
  <conditionalFormatting sqref="R11">
    <cfRule type="cellIs" dxfId="568" priority="569" operator="greaterThan">
      <formula>$R$9</formula>
    </cfRule>
  </conditionalFormatting>
  <conditionalFormatting sqref="S11">
    <cfRule type="cellIs" dxfId="567" priority="568" operator="greaterThan">
      <formula>$S$9</formula>
    </cfRule>
  </conditionalFormatting>
  <conditionalFormatting sqref="T11">
    <cfRule type="cellIs" dxfId="566" priority="567" operator="greaterThan">
      <formula>$T$9</formula>
    </cfRule>
  </conditionalFormatting>
  <conditionalFormatting sqref="U11">
    <cfRule type="cellIs" dxfId="565" priority="566" operator="greaterThan">
      <formula>$U$9</formula>
    </cfRule>
  </conditionalFormatting>
  <conditionalFormatting sqref="G6">
    <cfRule type="cellIs" dxfId="564" priority="565" operator="greaterThan">
      <formula>$G$9</formula>
    </cfRule>
  </conditionalFormatting>
  <conditionalFormatting sqref="P14">
    <cfRule type="cellIs" dxfId="563" priority="558" operator="greaterThan">
      <formula>$P$9</formula>
    </cfRule>
  </conditionalFormatting>
  <conditionalFormatting sqref="Q14">
    <cfRule type="cellIs" dxfId="562" priority="557" operator="greaterThan">
      <formula>$Q$9</formula>
    </cfRule>
  </conditionalFormatting>
  <conditionalFormatting sqref="R14">
    <cfRule type="cellIs" dxfId="561" priority="556" operator="greaterThan">
      <formula>$R$9</formula>
    </cfRule>
  </conditionalFormatting>
  <conditionalFormatting sqref="S14">
    <cfRule type="cellIs" dxfId="560" priority="555" operator="greaterThan">
      <formula>$S$9</formula>
    </cfRule>
  </conditionalFormatting>
  <conditionalFormatting sqref="T14">
    <cfRule type="cellIs" dxfId="559" priority="554" operator="greaterThan">
      <formula>$T$9</formula>
    </cfRule>
  </conditionalFormatting>
  <conditionalFormatting sqref="U14">
    <cfRule type="cellIs" dxfId="558" priority="553" operator="greaterThan">
      <formula>$U$9</formula>
    </cfRule>
  </conditionalFormatting>
  <conditionalFormatting sqref="I14">
    <cfRule type="cellIs" dxfId="557" priority="564" operator="greaterThan">
      <formula>$I$9</formula>
    </cfRule>
  </conditionalFormatting>
  <conditionalFormatting sqref="J14">
    <cfRule type="cellIs" dxfId="556" priority="563" operator="greaterThan">
      <formula>$J$9</formula>
    </cfRule>
  </conditionalFormatting>
  <conditionalFormatting sqref="K14">
    <cfRule type="cellIs" dxfId="555" priority="562" operator="greaterThan">
      <formula>$K$9</formula>
    </cfRule>
  </conditionalFormatting>
  <conditionalFormatting sqref="L14">
    <cfRule type="cellIs" dxfId="554" priority="561" operator="greaterThan">
      <formula>$L$9</formula>
    </cfRule>
  </conditionalFormatting>
  <conditionalFormatting sqref="M14">
    <cfRule type="cellIs" dxfId="553" priority="560" operator="greaterThan">
      <formula>$M$9</formula>
    </cfRule>
  </conditionalFormatting>
  <conditionalFormatting sqref="N14">
    <cfRule type="cellIs" dxfId="552" priority="559" operator="greaterThan">
      <formula>$N$9</formula>
    </cfRule>
  </conditionalFormatting>
  <conditionalFormatting sqref="I17">
    <cfRule type="cellIs" dxfId="551" priority="552" operator="greaterThan">
      <formula>$I$9</formula>
    </cfRule>
  </conditionalFormatting>
  <conditionalFormatting sqref="J17">
    <cfRule type="cellIs" dxfId="550" priority="551" operator="greaterThan">
      <formula>$J$9</formula>
    </cfRule>
  </conditionalFormatting>
  <conditionalFormatting sqref="K17">
    <cfRule type="cellIs" dxfId="549" priority="550" operator="greaterThan">
      <formula>$K$9</formula>
    </cfRule>
  </conditionalFormatting>
  <conditionalFormatting sqref="L17">
    <cfRule type="cellIs" dxfId="548" priority="549" operator="greaterThan">
      <formula>$L$9</formula>
    </cfRule>
  </conditionalFormatting>
  <conditionalFormatting sqref="M17">
    <cfRule type="cellIs" dxfId="547" priority="548" operator="greaterThan">
      <formula>$M$9</formula>
    </cfRule>
  </conditionalFormatting>
  <conditionalFormatting sqref="N17">
    <cfRule type="cellIs" dxfId="546" priority="547" operator="greaterThan">
      <formula>$N$9</formula>
    </cfRule>
  </conditionalFormatting>
  <conditionalFormatting sqref="P17">
    <cfRule type="cellIs" dxfId="545" priority="546" operator="greaterThan">
      <formula>$P$9</formula>
    </cfRule>
  </conditionalFormatting>
  <conditionalFormatting sqref="Q17">
    <cfRule type="cellIs" dxfId="544" priority="545" operator="greaterThan">
      <formula>$Q$9</formula>
    </cfRule>
  </conditionalFormatting>
  <conditionalFormatting sqref="R17">
    <cfRule type="cellIs" dxfId="543" priority="544" operator="greaterThan">
      <formula>$R$9</formula>
    </cfRule>
  </conditionalFormatting>
  <conditionalFormatting sqref="S17">
    <cfRule type="cellIs" dxfId="542" priority="543" operator="greaterThan">
      <formula>$S$9</formula>
    </cfRule>
  </conditionalFormatting>
  <conditionalFormatting sqref="T17">
    <cfRule type="cellIs" dxfId="541" priority="542" operator="greaterThan">
      <formula>$T$9</formula>
    </cfRule>
  </conditionalFormatting>
  <conditionalFormatting sqref="U17">
    <cfRule type="cellIs" dxfId="540" priority="541" operator="greaterThan">
      <formula>$U$9</formula>
    </cfRule>
  </conditionalFormatting>
  <conditionalFormatting sqref="I20">
    <cfRule type="cellIs" dxfId="539" priority="540" operator="greaterThan">
      <formula>$I$9</formula>
    </cfRule>
  </conditionalFormatting>
  <conditionalFormatting sqref="J20">
    <cfRule type="cellIs" dxfId="538" priority="539" operator="greaterThan">
      <formula>$J$9</formula>
    </cfRule>
  </conditionalFormatting>
  <conditionalFormatting sqref="K20">
    <cfRule type="cellIs" dxfId="537" priority="538" operator="greaterThan">
      <formula>$K$9</formula>
    </cfRule>
  </conditionalFormatting>
  <conditionalFormatting sqref="L20">
    <cfRule type="cellIs" dxfId="536" priority="537" operator="greaterThan">
      <formula>$L$9</formula>
    </cfRule>
  </conditionalFormatting>
  <conditionalFormatting sqref="M20">
    <cfRule type="cellIs" dxfId="535" priority="536" operator="greaterThan">
      <formula>$M$9</formula>
    </cfRule>
  </conditionalFormatting>
  <conditionalFormatting sqref="N20">
    <cfRule type="cellIs" dxfId="534" priority="535" operator="greaterThan">
      <formula>$N$9</formula>
    </cfRule>
  </conditionalFormatting>
  <conditionalFormatting sqref="P20">
    <cfRule type="cellIs" dxfId="533" priority="534" operator="greaterThan">
      <formula>$P$9</formula>
    </cfRule>
  </conditionalFormatting>
  <conditionalFormatting sqref="Q20">
    <cfRule type="cellIs" dxfId="532" priority="533" operator="greaterThan">
      <formula>$Q$9</formula>
    </cfRule>
  </conditionalFormatting>
  <conditionalFormatting sqref="R20">
    <cfRule type="cellIs" dxfId="531" priority="532" operator="greaterThan">
      <formula>$R$9</formula>
    </cfRule>
  </conditionalFormatting>
  <conditionalFormatting sqref="S20">
    <cfRule type="cellIs" dxfId="530" priority="531" operator="greaterThan">
      <formula>$S$9</formula>
    </cfRule>
  </conditionalFormatting>
  <conditionalFormatting sqref="T20">
    <cfRule type="cellIs" dxfId="529" priority="530" operator="greaterThan">
      <formula>$T$9</formula>
    </cfRule>
  </conditionalFormatting>
  <conditionalFormatting sqref="U20">
    <cfRule type="cellIs" dxfId="528" priority="529" operator="greaterThan">
      <formula>$U$9</formula>
    </cfRule>
  </conditionalFormatting>
  <conditionalFormatting sqref="I23">
    <cfRule type="cellIs" dxfId="527" priority="528" operator="greaterThan">
      <formula>$I$9</formula>
    </cfRule>
  </conditionalFormatting>
  <conditionalFormatting sqref="J23">
    <cfRule type="cellIs" dxfId="526" priority="527" operator="greaterThan">
      <formula>$J$9</formula>
    </cfRule>
  </conditionalFormatting>
  <conditionalFormatting sqref="K23">
    <cfRule type="cellIs" dxfId="525" priority="526" operator="greaterThan">
      <formula>$K$9</formula>
    </cfRule>
  </conditionalFormatting>
  <conditionalFormatting sqref="L23">
    <cfRule type="cellIs" dxfId="524" priority="525" operator="greaterThan">
      <formula>$L$9</formula>
    </cfRule>
  </conditionalFormatting>
  <conditionalFormatting sqref="M23">
    <cfRule type="cellIs" dxfId="523" priority="524" operator="greaterThan">
      <formula>$M$9</formula>
    </cfRule>
  </conditionalFormatting>
  <conditionalFormatting sqref="N23">
    <cfRule type="cellIs" dxfId="522" priority="523" operator="greaterThan">
      <formula>$N$9</formula>
    </cfRule>
  </conditionalFormatting>
  <conditionalFormatting sqref="P23">
    <cfRule type="cellIs" dxfId="521" priority="522" operator="greaterThan">
      <formula>$P$9</formula>
    </cfRule>
  </conditionalFormatting>
  <conditionalFormatting sqref="Q23">
    <cfRule type="cellIs" dxfId="520" priority="521" operator="greaterThan">
      <formula>$Q$9</formula>
    </cfRule>
  </conditionalFormatting>
  <conditionalFormatting sqref="R23">
    <cfRule type="cellIs" dxfId="519" priority="520" operator="greaterThan">
      <formula>$R$9</formula>
    </cfRule>
  </conditionalFormatting>
  <conditionalFormatting sqref="S23">
    <cfRule type="cellIs" dxfId="518" priority="519" operator="greaterThan">
      <formula>$S$9</formula>
    </cfRule>
  </conditionalFormatting>
  <conditionalFormatting sqref="T23">
    <cfRule type="cellIs" dxfId="517" priority="518" operator="greaterThan">
      <formula>$T$9</formula>
    </cfRule>
  </conditionalFormatting>
  <conditionalFormatting sqref="U23">
    <cfRule type="cellIs" dxfId="516" priority="517" operator="greaterThan">
      <formula>$U$9</formula>
    </cfRule>
  </conditionalFormatting>
  <conditionalFormatting sqref="I29">
    <cfRule type="cellIs" dxfId="515" priority="516" operator="greaterThan">
      <formula>$I$9</formula>
    </cfRule>
  </conditionalFormatting>
  <conditionalFormatting sqref="J29">
    <cfRule type="cellIs" dxfId="514" priority="515" operator="greaterThan">
      <formula>$J$9</formula>
    </cfRule>
  </conditionalFormatting>
  <conditionalFormatting sqref="K29">
    <cfRule type="cellIs" dxfId="513" priority="514" operator="greaterThan">
      <formula>$K$9</formula>
    </cfRule>
  </conditionalFormatting>
  <conditionalFormatting sqref="L29">
    <cfRule type="cellIs" dxfId="512" priority="513" operator="greaterThan">
      <formula>$L$9</formula>
    </cfRule>
  </conditionalFormatting>
  <conditionalFormatting sqref="M29">
    <cfRule type="cellIs" dxfId="511" priority="512" operator="greaterThan">
      <formula>$M$9</formula>
    </cfRule>
  </conditionalFormatting>
  <conditionalFormatting sqref="N29">
    <cfRule type="cellIs" dxfId="510" priority="511" operator="greaterThan">
      <formula>$N$9</formula>
    </cfRule>
  </conditionalFormatting>
  <conditionalFormatting sqref="P29">
    <cfRule type="cellIs" dxfId="509" priority="510" operator="greaterThan">
      <formula>$P$9</formula>
    </cfRule>
  </conditionalFormatting>
  <conditionalFormatting sqref="Q29">
    <cfRule type="cellIs" dxfId="508" priority="509" operator="greaterThan">
      <formula>$Q$9</formula>
    </cfRule>
  </conditionalFormatting>
  <conditionalFormatting sqref="R29">
    <cfRule type="cellIs" dxfId="507" priority="508" operator="greaterThan">
      <formula>$R$9</formula>
    </cfRule>
  </conditionalFormatting>
  <conditionalFormatting sqref="S29">
    <cfRule type="cellIs" dxfId="506" priority="507" operator="greaterThan">
      <formula>$S$9</formula>
    </cfRule>
  </conditionalFormatting>
  <conditionalFormatting sqref="T29">
    <cfRule type="cellIs" dxfId="505" priority="506" operator="greaterThan">
      <formula>$T$9</formula>
    </cfRule>
  </conditionalFormatting>
  <conditionalFormatting sqref="U29">
    <cfRule type="cellIs" dxfId="504" priority="505" operator="greaterThan">
      <formula>$U$9</formula>
    </cfRule>
  </conditionalFormatting>
  <conditionalFormatting sqref="I32">
    <cfRule type="cellIs" dxfId="503" priority="504" operator="greaterThan">
      <formula>$I$9</formula>
    </cfRule>
  </conditionalFormatting>
  <conditionalFormatting sqref="J32">
    <cfRule type="cellIs" dxfId="502" priority="503" operator="greaterThan">
      <formula>$J$9</formula>
    </cfRule>
  </conditionalFormatting>
  <conditionalFormatting sqref="K32">
    <cfRule type="cellIs" dxfId="501" priority="502" operator="greaterThan">
      <formula>$K$9</formula>
    </cfRule>
  </conditionalFormatting>
  <conditionalFormatting sqref="L32">
    <cfRule type="cellIs" dxfId="500" priority="501" operator="greaterThan">
      <formula>$L$9</formula>
    </cfRule>
  </conditionalFormatting>
  <conditionalFormatting sqref="M32">
    <cfRule type="cellIs" dxfId="499" priority="500" operator="greaterThan">
      <formula>$M$9</formula>
    </cfRule>
  </conditionalFormatting>
  <conditionalFormatting sqref="N32">
    <cfRule type="cellIs" dxfId="498" priority="499" operator="greaterThan">
      <formula>$N$9</formula>
    </cfRule>
  </conditionalFormatting>
  <conditionalFormatting sqref="P32">
    <cfRule type="cellIs" dxfId="497" priority="498" operator="greaterThan">
      <formula>$P$9</formula>
    </cfRule>
  </conditionalFormatting>
  <conditionalFormatting sqref="Q32">
    <cfRule type="cellIs" dxfId="496" priority="497" operator="greaterThan">
      <formula>$Q$9</formula>
    </cfRule>
  </conditionalFormatting>
  <conditionalFormatting sqref="R32">
    <cfRule type="cellIs" dxfId="495" priority="496" operator="greaterThan">
      <formula>$R$9</formula>
    </cfRule>
  </conditionalFormatting>
  <conditionalFormatting sqref="S32">
    <cfRule type="cellIs" dxfId="494" priority="495" operator="greaterThan">
      <formula>$S$9</formula>
    </cfRule>
  </conditionalFormatting>
  <conditionalFormatting sqref="T32">
    <cfRule type="cellIs" dxfId="493" priority="494" operator="greaterThan">
      <formula>$T$9</formula>
    </cfRule>
  </conditionalFormatting>
  <conditionalFormatting sqref="U32">
    <cfRule type="cellIs" dxfId="492" priority="493" operator="greaterThan">
      <formula>$U$9</formula>
    </cfRule>
  </conditionalFormatting>
  <conditionalFormatting sqref="I38">
    <cfRule type="cellIs" dxfId="491" priority="492" operator="greaterThan">
      <formula>$I$9</formula>
    </cfRule>
  </conditionalFormatting>
  <conditionalFormatting sqref="J38">
    <cfRule type="cellIs" dxfId="490" priority="491" operator="greaterThan">
      <formula>$J$9</formula>
    </cfRule>
  </conditionalFormatting>
  <conditionalFormatting sqref="K38">
    <cfRule type="cellIs" dxfId="489" priority="490" operator="greaterThan">
      <formula>$K$9</formula>
    </cfRule>
  </conditionalFormatting>
  <conditionalFormatting sqref="L38">
    <cfRule type="cellIs" dxfId="488" priority="489" operator="greaterThan">
      <formula>$L$9</formula>
    </cfRule>
  </conditionalFormatting>
  <conditionalFormatting sqref="M38">
    <cfRule type="cellIs" dxfId="487" priority="488" operator="greaterThan">
      <formula>$M$9</formula>
    </cfRule>
  </conditionalFormatting>
  <conditionalFormatting sqref="N38">
    <cfRule type="cellIs" dxfId="486" priority="487" operator="greaterThan">
      <formula>$N$9</formula>
    </cfRule>
  </conditionalFormatting>
  <conditionalFormatting sqref="P38">
    <cfRule type="cellIs" dxfId="485" priority="486" operator="greaterThan">
      <formula>$P$9</formula>
    </cfRule>
  </conditionalFormatting>
  <conditionalFormatting sqref="Q38">
    <cfRule type="cellIs" dxfId="484" priority="485" operator="greaterThan">
      <formula>$Q$9</formula>
    </cfRule>
  </conditionalFormatting>
  <conditionalFormatting sqref="R38">
    <cfRule type="cellIs" dxfId="483" priority="484" operator="greaterThan">
      <formula>$R$9</formula>
    </cfRule>
  </conditionalFormatting>
  <conditionalFormatting sqref="S38">
    <cfRule type="cellIs" dxfId="482" priority="483" operator="greaterThan">
      <formula>$S$9</formula>
    </cfRule>
  </conditionalFormatting>
  <conditionalFormatting sqref="T38">
    <cfRule type="cellIs" dxfId="481" priority="482" operator="greaterThan">
      <formula>$T$9</formula>
    </cfRule>
  </conditionalFormatting>
  <conditionalFormatting sqref="U38">
    <cfRule type="cellIs" dxfId="480" priority="481" operator="greaterThan">
      <formula>$U$9</formula>
    </cfRule>
  </conditionalFormatting>
  <conditionalFormatting sqref="I41">
    <cfRule type="cellIs" dxfId="479" priority="480" operator="greaterThan">
      <formula>$I$9</formula>
    </cfRule>
  </conditionalFormatting>
  <conditionalFormatting sqref="J41">
    <cfRule type="cellIs" dxfId="478" priority="479" operator="greaterThan">
      <formula>$J$9</formula>
    </cfRule>
  </conditionalFormatting>
  <conditionalFormatting sqref="K41">
    <cfRule type="cellIs" dxfId="477" priority="478" operator="greaterThan">
      <formula>$K$9</formula>
    </cfRule>
  </conditionalFormatting>
  <conditionalFormatting sqref="L41">
    <cfRule type="cellIs" dxfId="476" priority="477" operator="greaterThan">
      <formula>$L$9</formula>
    </cfRule>
  </conditionalFormatting>
  <conditionalFormatting sqref="M41">
    <cfRule type="cellIs" dxfId="475" priority="476" operator="greaterThan">
      <formula>$M$9</formula>
    </cfRule>
  </conditionalFormatting>
  <conditionalFormatting sqref="N41">
    <cfRule type="cellIs" dxfId="474" priority="475" operator="greaterThan">
      <formula>$N$9</formula>
    </cfRule>
  </conditionalFormatting>
  <conditionalFormatting sqref="P41">
    <cfRule type="cellIs" dxfId="473" priority="474" operator="greaterThan">
      <formula>$P$9</formula>
    </cfRule>
  </conditionalFormatting>
  <conditionalFormatting sqref="Q41">
    <cfRule type="cellIs" dxfId="472" priority="473" operator="greaterThan">
      <formula>$Q$9</formula>
    </cfRule>
  </conditionalFormatting>
  <conditionalFormatting sqref="R41">
    <cfRule type="cellIs" dxfId="471" priority="472" operator="greaterThan">
      <formula>$R$9</formula>
    </cfRule>
  </conditionalFormatting>
  <conditionalFormatting sqref="S41">
    <cfRule type="cellIs" dxfId="470" priority="471" operator="greaterThan">
      <formula>$S$9</formula>
    </cfRule>
  </conditionalFormatting>
  <conditionalFormatting sqref="T41">
    <cfRule type="cellIs" dxfId="469" priority="470" operator="greaterThan">
      <formula>$T$9</formula>
    </cfRule>
  </conditionalFormatting>
  <conditionalFormatting sqref="U41">
    <cfRule type="cellIs" dxfId="468" priority="469" operator="greaterThan">
      <formula>$U$9</formula>
    </cfRule>
  </conditionalFormatting>
  <conditionalFormatting sqref="I44">
    <cfRule type="cellIs" dxfId="467" priority="468" operator="greaterThan">
      <formula>$I$9</formula>
    </cfRule>
  </conditionalFormatting>
  <conditionalFormatting sqref="J44">
    <cfRule type="cellIs" dxfId="466" priority="467" operator="greaterThan">
      <formula>$J$9</formula>
    </cfRule>
  </conditionalFormatting>
  <conditionalFormatting sqref="K44">
    <cfRule type="cellIs" dxfId="465" priority="466" operator="greaterThan">
      <formula>$K$9</formula>
    </cfRule>
  </conditionalFormatting>
  <conditionalFormatting sqref="L44">
    <cfRule type="cellIs" dxfId="464" priority="465" operator="greaterThan">
      <formula>$L$9</formula>
    </cfRule>
  </conditionalFormatting>
  <conditionalFormatting sqref="M44">
    <cfRule type="cellIs" dxfId="463" priority="464" operator="greaterThan">
      <formula>$M$9</formula>
    </cfRule>
  </conditionalFormatting>
  <conditionalFormatting sqref="N44">
    <cfRule type="cellIs" dxfId="462" priority="463" operator="greaterThan">
      <formula>$N$9</formula>
    </cfRule>
  </conditionalFormatting>
  <conditionalFormatting sqref="P44">
    <cfRule type="cellIs" dxfId="461" priority="462" operator="greaterThan">
      <formula>$P$9</formula>
    </cfRule>
  </conditionalFormatting>
  <conditionalFormatting sqref="Q44">
    <cfRule type="cellIs" dxfId="460" priority="461" operator="greaterThan">
      <formula>$Q$9</formula>
    </cfRule>
  </conditionalFormatting>
  <conditionalFormatting sqref="R44">
    <cfRule type="cellIs" dxfId="459" priority="460" operator="greaterThan">
      <formula>$R$9</formula>
    </cfRule>
  </conditionalFormatting>
  <conditionalFormatting sqref="S44">
    <cfRule type="cellIs" dxfId="458" priority="459" operator="greaterThan">
      <formula>$S$9</formula>
    </cfRule>
  </conditionalFormatting>
  <conditionalFormatting sqref="T44">
    <cfRule type="cellIs" dxfId="457" priority="458" operator="greaterThan">
      <formula>$T$9</formula>
    </cfRule>
  </conditionalFormatting>
  <conditionalFormatting sqref="U44">
    <cfRule type="cellIs" dxfId="456" priority="457" operator="greaterThan">
      <formula>$U$9</formula>
    </cfRule>
  </conditionalFormatting>
  <conditionalFormatting sqref="I47">
    <cfRule type="cellIs" dxfId="455" priority="456" operator="greaterThan">
      <formula>$I$9</formula>
    </cfRule>
  </conditionalFormatting>
  <conditionalFormatting sqref="J47">
    <cfRule type="cellIs" dxfId="454" priority="455" operator="greaterThan">
      <formula>$J$9</formula>
    </cfRule>
  </conditionalFormatting>
  <conditionalFormatting sqref="K47">
    <cfRule type="cellIs" dxfId="453" priority="454" operator="greaterThan">
      <formula>$K$9</formula>
    </cfRule>
  </conditionalFormatting>
  <conditionalFormatting sqref="L47">
    <cfRule type="cellIs" dxfId="452" priority="453" operator="greaterThan">
      <formula>$L$9</formula>
    </cfRule>
  </conditionalFormatting>
  <conditionalFormatting sqref="M47">
    <cfRule type="cellIs" dxfId="451" priority="452" operator="greaterThan">
      <formula>$M$9</formula>
    </cfRule>
  </conditionalFormatting>
  <conditionalFormatting sqref="N47">
    <cfRule type="cellIs" dxfId="450" priority="451" operator="greaterThan">
      <formula>$N$9</formula>
    </cfRule>
  </conditionalFormatting>
  <conditionalFormatting sqref="P47">
    <cfRule type="cellIs" dxfId="449" priority="450" operator="greaterThan">
      <formula>$P$9</formula>
    </cfRule>
  </conditionalFormatting>
  <conditionalFormatting sqref="Q47">
    <cfRule type="cellIs" dxfId="448" priority="449" operator="greaterThan">
      <formula>$Q$9</formula>
    </cfRule>
  </conditionalFormatting>
  <conditionalFormatting sqref="R47">
    <cfRule type="cellIs" dxfId="447" priority="448" operator="greaterThan">
      <formula>$R$9</formula>
    </cfRule>
  </conditionalFormatting>
  <conditionalFormatting sqref="S47">
    <cfRule type="cellIs" dxfId="446" priority="447" operator="greaterThan">
      <formula>$S$9</formula>
    </cfRule>
  </conditionalFormatting>
  <conditionalFormatting sqref="T47">
    <cfRule type="cellIs" dxfId="445" priority="446" operator="greaterThan">
      <formula>$T$9</formula>
    </cfRule>
  </conditionalFormatting>
  <conditionalFormatting sqref="U47">
    <cfRule type="cellIs" dxfId="444" priority="445" operator="greaterThan">
      <formula>$U$9</formula>
    </cfRule>
  </conditionalFormatting>
  <conditionalFormatting sqref="I50">
    <cfRule type="cellIs" dxfId="443" priority="444" operator="greaterThan">
      <formula>$I$9</formula>
    </cfRule>
  </conditionalFormatting>
  <conditionalFormatting sqref="J50">
    <cfRule type="cellIs" dxfId="442" priority="443" operator="greaterThan">
      <formula>$J$9</formula>
    </cfRule>
  </conditionalFormatting>
  <conditionalFormatting sqref="K50">
    <cfRule type="cellIs" dxfId="441" priority="442" operator="greaterThan">
      <formula>$K$9</formula>
    </cfRule>
  </conditionalFormatting>
  <conditionalFormatting sqref="L50">
    <cfRule type="cellIs" dxfId="440" priority="441" operator="greaterThan">
      <formula>$L$9</formula>
    </cfRule>
  </conditionalFormatting>
  <conditionalFormatting sqref="M50">
    <cfRule type="cellIs" dxfId="439" priority="440" operator="greaterThan">
      <formula>$M$9</formula>
    </cfRule>
  </conditionalFormatting>
  <conditionalFormatting sqref="N50">
    <cfRule type="cellIs" dxfId="438" priority="439" operator="greaterThan">
      <formula>$N$9</formula>
    </cfRule>
  </conditionalFormatting>
  <conditionalFormatting sqref="P50">
    <cfRule type="cellIs" dxfId="437" priority="438" operator="greaterThan">
      <formula>$P$9</formula>
    </cfRule>
  </conditionalFormatting>
  <conditionalFormatting sqref="Q50">
    <cfRule type="cellIs" dxfId="436" priority="437" operator="greaterThan">
      <formula>$Q$9</formula>
    </cfRule>
  </conditionalFormatting>
  <conditionalFormatting sqref="R50">
    <cfRule type="cellIs" dxfId="435" priority="436" operator="greaterThan">
      <formula>$R$9</formula>
    </cfRule>
  </conditionalFormatting>
  <conditionalFormatting sqref="S50">
    <cfRule type="cellIs" dxfId="434" priority="435" operator="greaterThan">
      <formula>$S$9</formula>
    </cfRule>
  </conditionalFormatting>
  <conditionalFormatting sqref="T50">
    <cfRule type="cellIs" dxfId="433" priority="434" operator="greaterThan">
      <formula>$T$9</formula>
    </cfRule>
  </conditionalFormatting>
  <conditionalFormatting sqref="U50">
    <cfRule type="cellIs" dxfId="432" priority="433" operator="greaterThan">
      <formula>$U$9</formula>
    </cfRule>
  </conditionalFormatting>
  <conditionalFormatting sqref="I53">
    <cfRule type="cellIs" dxfId="431" priority="432" operator="greaterThan">
      <formula>$I$9</formula>
    </cfRule>
  </conditionalFormatting>
  <conditionalFormatting sqref="J53">
    <cfRule type="cellIs" dxfId="430" priority="431" operator="greaterThan">
      <formula>$J$9</formula>
    </cfRule>
  </conditionalFormatting>
  <conditionalFormatting sqref="K53">
    <cfRule type="cellIs" dxfId="429" priority="430" operator="greaterThan">
      <formula>$K$9</formula>
    </cfRule>
  </conditionalFormatting>
  <conditionalFormatting sqref="L53">
    <cfRule type="cellIs" dxfId="428" priority="429" operator="greaterThan">
      <formula>$L$9</formula>
    </cfRule>
  </conditionalFormatting>
  <conditionalFormatting sqref="M53">
    <cfRule type="cellIs" dxfId="427" priority="428" operator="greaterThan">
      <formula>$M$9</formula>
    </cfRule>
  </conditionalFormatting>
  <conditionalFormatting sqref="N53">
    <cfRule type="cellIs" dxfId="426" priority="427" operator="greaterThan">
      <formula>$N$9</formula>
    </cfRule>
  </conditionalFormatting>
  <conditionalFormatting sqref="P53">
    <cfRule type="cellIs" dxfId="425" priority="426" operator="greaterThan">
      <formula>$P$9</formula>
    </cfRule>
  </conditionalFormatting>
  <conditionalFormatting sqref="Q53">
    <cfRule type="cellIs" dxfId="424" priority="425" operator="greaterThan">
      <formula>$Q$9</formula>
    </cfRule>
  </conditionalFormatting>
  <conditionalFormatting sqref="R53">
    <cfRule type="cellIs" dxfId="423" priority="424" operator="greaterThan">
      <formula>$R$9</formula>
    </cfRule>
  </conditionalFormatting>
  <conditionalFormatting sqref="S53">
    <cfRule type="cellIs" dxfId="422" priority="423" operator="greaterThan">
      <formula>$S$9</formula>
    </cfRule>
  </conditionalFormatting>
  <conditionalFormatting sqref="T53">
    <cfRule type="cellIs" dxfId="421" priority="422" operator="greaterThan">
      <formula>$T$9</formula>
    </cfRule>
  </conditionalFormatting>
  <conditionalFormatting sqref="U53">
    <cfRule type="cellIs" dxfId="420" priority="421" operator="greaterThan">
      <formula>$U$9</formula>
    </cfRule>
  </conditionalFormatting>
  <conditionalFormatting sqref="I56">
    <cfRule type="cellIs" dxfId="419" priority="420" operator="greaterThan">
      <formula>$I$9</formula>
    </cfRule>
  </conditionalFormatting>
  <conditionalFormatting sqref="J56">
    <cfRule type="cellIs" dxfId="418" priority="419" operator="greaterThan">
      <formula>$J$9</formula>
    </cfRule>
  </conditionalFormatting>
  <conditionalFormatting sqref="K56">
    <cfRule type="cellIs" dxfId="417" priority="418" operator="greaterThan">
      <formula>$K$9</formula>
    </cfRule>
  </conditionalFormatting>
  <conditionalFormatting sqref="L56">
    <cfRule type="cellIs" dxfId="416" priority="417" operator="greaterThan">
      <formula>$L$9</formula>
    </cfRule>
  </conditionalFormatting>
  <conditionalFormatting sqref="M56">
    <cfRule type="cellIs" dxfId="415" priority="416" operator="greaterThan">
      <formula>$M$9</formula>
    </cfRule>
  </conditionalFormatting>
  <conditionalFormatting sqref="N56">
    <cfRule type="cellIs" dxfId="414" priority="415" operator="greaterThan">
      <formula>$N$9</formula>
    </cfRule>
  </conditionalFormatting>
  <conditionalFormatting sqref="P56">
    <cfRule type="cellIs" dxfId="413" priority="414" operator="greaterThan">
      <formula>$P$9</formula>
    </cfRule>
  </conditionalFormatting>
  <conditionalFormatting sqref="Q56">
    <cfRule type="cellIs" dxfId="412" priority="413" operator="greaterThan">
      <formula>$Q$9</formula>
    </cfRule>
  </conditionalFormatting>
  <conditionalFormatting sqref="R56">
    <cfRule type="cellIs" dxfId="411" priority="412" operator="greaterThan">
      <formula>$R$9</formula>
    </cfRule>
  </conditionalFormatting>
  <conditionalFormatting sqref="S56">
    <cfRule type="cellIs" dxfId="410" priority="411" operator="greaterThan">
      <formula>$S$9</formula>
    </cfRule>
  </conditionalFormatting>
  <conditionalFormatting sqref="T56">
    <cfRule type="cellIs" dxfId="409" priority="410" operator="greaterThan">
      <formula>$T$9</formula>
    </cfRule>
  </conditionalFormatting>
  <conditionalFormatting sqref="U56">
    <cfRule type="cellIs" dxfId="408" priority="409" operator="greaterThan">
      <formula>$U$9</formula>
    </cfRule>
  </conditionalFormatting>
  <conditionalFormatting sqref="I62">
    <cfRule type="cellIs" dxfId="407" priority="408" operator="greaterThan">
      <formula>$I$9</formula>
    </cfRule>
  </conditionalFormatting>
  <conditionalFormatting sqref="J62">
    <cfRule type="cellIs" dxfId="406" priority="407" operator="greaterThan">
      <formula>$J$9</formula>
    </cfRule>
  </conditionalFormatting>
  <conditionalFormatting sqref="K62">
    <cfRule type="cellIs" dxfId="405" priority="406" operator="greaterThan">
      <formula>$K$9</formula>
    </cfRule>
  </conditionalFormatting>
  <conditionalFormatting sqref="L62">
    <cfRule type="cellIs" dxfId="404" priority="405" operator="greaterThan">
      <formula>$L$9</formula>
    </cfRule>
  </conditionalFormatting>
  <conditionalFormatting sqref="M62">
    <cfRule type="cellIs" dxfId="403" priority="404" operator="greaterThan">
      <formula>$M$9</formula>
    </cfRule>
  </conditionalFormatting>
  <conditionalFormatting sqref="N62">
    <cfRule type="cellIs" dxfId="402" priority="403" operator="greaterThan">
      <formula>$N$9</formula>
    </cfRule>
  </conditionalFormatting>
  <conditionalFormatting sqref="P62">
    <cfRule type="cellIs" dxfId="401" priority="402" operator="greaterThan">
      <formula>$P$9</formula>
    </cfRule>
  </conditionalFormatting>
  <conditionalFormatting sqref="Q62">
    <cfRule type="cellIs" dxfId="400" priority="401" operator="greaterThan">
      <formula>$Q$9</formula>
    </cfRule>
  </conditionalFormatting>
  <conditionalFormatting sqref="R62">
    <cfRule type="cellIs" dxfId="399" priority="400" operator="greaterThan">
      <formula>$R$9</formula>
    </cfRule>
  </conditionalFormatting>
  <conditionalFormatting sqref="S62">
    <cfRule type="cellIs" dxfId="398" priority="399" operator="greaterThan">
      <formula>$S$9</formula>
    </cfRule>
  </conditionalFormatting>
  <conditionalFormatting sqref="T62">
    <cfRule type="cellIs" dxfId="397" priority="398" operator="greaterThan">
      <formula>$T$9</formula>
    </cfRule>
  </conditionalFormatting>
  <conditionalFormatting sqref="U62">
    <cfRule type="cellIs" dxfId="396" priority="397" operator="greaterThan">
      <formula>$U$9</formula>
    </cfRule>
  </conditionalFormatting>
  <conditionalFormatting sqref="I65">
    <cfRule type="cellIs" dxfId="395" priority="396" operator="greaterThan">
      <formula>$I$9</formula>
    </cfRule>
  </conditionalFormatting>
  <conditionalFormatting sqref="J65">
    <cfRule type="cellIs" dxfId="394" priority="395" operator="greaterThan">
      <formula>$J$9</formula>
    </cfRule>
  </conditionalFormatting>
  <conditionalFormatting sqref="K65">
    <cfRule type="cellIs" dxfId="393" priority="394" operator="greaterThan">
      <formula>$K$9</formula>
    </cfRule>
  </conditionalFormatting>
  <conditionalFormatting sqref="L65">
    <cfRule type="cellIs" dxfId="392" priority="393" operator="greaterThan">
      <formula>$L$9</formula>
    </cfRule>
  </conditionalFormatting>
  <conditionalFormatting sqref="M65">
    <cfRule type="cellIs" dxfId="391" priority="392" operator="greaterThan">
      <formula>$M$9</formula>
    </cfRule>
  </conditionalFormatting>
  <conditionalFormatting sqref="N65">
    <cfRule type="cellIs" dxfId="390" priority="391" operator="greaterThan">
      <formula>$N$9</formula>
    </cfRule>
  </conditionalFormatting>
  <conditionalFormatting sqref="P65">
    <cfRule type="cellIs" dxfId="389" priority="390" operator="greaterThan">
      <formula>$P$9</formula>
    </cfRule>
  </conditionalFormatting>
  <conditionalFormatting sqref="Q65">
    <cfRule type="cellIs" dxfId="388" priority="389" operator="greaterThan">
      <formula>$Q$9</formula>
    </cfRule>
  </conditionalFormatting>
  <conditionalFormatting sqref="R65">
    <cfRule type="cellIs" dxfId="387" priority="388" operator="greaterThan">
      <formula>$R$9</formula>
    </cfRule>
  </conditionalFormatting>
  <conditionalFormatting sqref="S65">
    <cfRule type="cellIs" dxfId="386" priority="387" operator="greaterThan">
      <formula>$S$9</formula>
    </cfRule>
  </conditionalFormatting>
  <conditionalFormatting sqref="T65">
    <cfRule type="cellIs" dxfId="385" priority="386" operator="greaterThan">
      <formula>$T$9</formula>
    </cfRule>
  </conditionalFormatting>
  <conditionalFormatting sqref="U65">
    <cfRule type="cellIs" dxfId="384" priority="385" operator="greaterThan">
      <formula>$U$9</formula>
    </cfRule>
  </conditionalFormatting>
  <conditionalFormatting sqref="I68">
    <cfRule type="cellIs" dxfId="383" priority="384" operator="greaterThan">
      <formula>$I$9</formula>
    </cfRule>
  </conditionalFormatting>
  <conditionalFormatting sqref="J68">
    <cfRule type="cellIs" dxfId="382" priority="383" operator="greaterThan">
      <formula>$J$9</formula>
    </cfRule>
  </conditionalFormatting>
  <conditionalFormatting sqref="K68">
    <cfRule type="cellIs" dxfId="381" priority="382" operator="greaterThan">
      <formula>$K$9</formula>
    </cfRule>
  </conditionalFormatting>
  <conditionalFormatting sqref="L68">
    <cfRule type="cellIs" dxfId="380" priority="381" operator="greaterThan">
      <formula>$L$9</formula>
    </cfRule>
  </conditionalFormatting>
  <conditionalFormatting sqref="M68">
    <cfRule type="cellIs" dxfId="379" priority="380" operator="greaterThan">
      <formula>$M$9</formula>
    </cfRule>
  </conditionalFormatting>
  <conditionalFormatting sqref="N68">
    <cfRule type="cellIs" dxfId="378" priority="379" operator="greaterThan">
      <formula>$N$9</formula>
    </cfRule>
  </conditionalFormatting>
  <conditionalFormatting sqref="P68">
    <cfRule type="cellIs" dxfId="377" priority="378" operator="greaterThan">
      <formula>$P$9</formula>
    </cfRule>
  </conditionalFormatting>
  <conditionalFormatting sqref="Q68">
    <cfRule type="cellIs" dxfId="376" priority="377" operator="greaterThan">
      <formula>$Q$9</formula>
    </cfRule>
  </conditionalFormatting>
  <conditionalFormatting sqref="R68">
    <cfRule type="cellIs" dxfId="375" priority="376" operator="greaterThan">
      <formula>$R$9</formula>
    </cfRule>
  </conditionalFormatting>
  <conditionalFormatting sqref="S68">
    <cfRule type="cellIs" dxfId="374" priority="375" operator="greaterThan">
      <formula>$S$9</formula>
    </cfRule>
  </conditionalFormatting>
  <conditionalFormatting sqref="T68">
    <cfRule type="cellIs" dxfId="373" priority="374" operator="greaterThan">
      <formula>$T$9</formula>
    </cfRule>
  </conditionalFormatting>
  <conditionalFormatting sqref="U68">
    <cfRule type="cellIs" dxfId="372" priority="373" operator="greaterThan">
      <formula>$U$9</formula>
    </cfRule>
  </conditionalFormatting>
  <conditionalFormatting sqref="I71">
    <cfRule type="cellIs" dxfId="371" priority="372" operator="greaterThan">
      <formula>$I$9</formula>
    </cfRule>
  </conditionalFormatting>
  <conditionalFormatting sqref="J71">
    <cfRule type="cellIs" dxfId="370" priority="371" operator="greaterThan">
      <formula>$J$9</formula>
    </cfRule>
  </conditionalFormatting>
  <conditionalFormatting sqref="K71">
    <cfRule type="cellIs" dxfId="369" priority="370" operator="greaterThan">
      <formula>$K$9</formula>
    </cfRule>
  </conditionalFormatting>
  <conditionalFormatting sqref="L71">
    <cfRule type="cellIs" dxfId="368" priority="369" operator="greaterThan">
      <formula>$L$9</formula>
    </cfRule>
  </conditionalFormatting>
  <conditionalFormatting sqref="M71">
    <cfRule type="cellIs" dxfId="367" priority="368" operator="greaterThan">
      <formula>$M$9</formula>
    </cfRule>
  </conditionalFormatting>
  <conditionalFormatting sqref="N71">
    <cfRule type="cellIs" dxfId="366" priority="367" operator="greaterThan">
      <formula>$N$9</formula>
    </cfRule>
  </conditionalFormatting>
  <conditionalFormatting sqref="P71">
    <cfRule type="cellIs" dxfId="365" priority="366" operator="greaterThan">
      <formula>$P$9</formula>
    </cfRule>
  </conditionalFormatting>
  <conditionalFormatting sqref="Q71">
    <cfRule type="cellIs" dxfId="364" priority="365" operator="greaterThan">
      <formula>$Q$9</formula>
    </cfRule>
  </conditionalFormatting>
  <conditionalFormatting sqref="R71">
    <cfRule type="cellIs" dxfId="363" priority="364" operator="greaterThan">
      <formula>$R$9</formula>
    </cfRule>
  </conditionalFormatting>
  <conditionalFormatting sqref="S71">
    <cfRule type="cellIs" dxfId="362" priority="363" operator="greaterThan">
      <formula>$S$9</formula>
    </cfRule>
  </conditionalFormatting>
  <conditionalFormatting sqref="T71">
    <cfRule type="cellIs" dxfId="361" priority="362" operator="greaterThan">
      <formula>$T$9</formula>
    </cfRule>
  </conditionalFormatting>
  <conditionalFormatting sqref="U71">
    <cfRule type="cellIs" dxfId="360" priority="361" operator="greaterThan">
      <formula>$U$9</formula>
    </cfRule>
  </conditionalFormatting>
  <conditionalFormatting sqref="I74">
    <cfRule type="cellIs" dxfId="359" priority="360" operator="greaterThan">
      <formula>$I$9</formula>
    </cfRule>
  </conditionalFormatting>
  <conditionalFormatting sqref="J74">
    <cfRule type="cellIs" dxfId="358" priority="359" operator="greaterThan">
      <formula>$J$9</formula>
    </cfRule>
  </conditionalFormatting>
  <conditionalFormatting sqref="K74">
    <cfRule type="cellIs" dxfId="357" priority="358" operator="greaterThan">
      <formula>$K$9</formula>
    </cfRule>
  </conditionalFormatting>
  <conditionalFormatting sqref="L74">
    <cfRule type="cellIs" dxfId="356" priority="357" operator="greaterThan">
      <formula>$L$9</formula>
    </cfRule>
  </conditionalFormatting>
  <conditionalFormatting sqref="M74">
    <cfRule type="cellIs" dxfId="355" priority="356" operator="greaterThan">
      <formula>$M$9</formula>
    </cfRule>
  </conditionalFormatting>
  <conditionalFormatting sqref="N74">
    <cfRule type="cellIs" dxfId="354" priority="355" operator="greaterThan">
      <formula>$N$9</formula>
    </cfRule>
  </conditionalFormatting>
  <conditionalFormatting sqref="P74">
    <cfRule type="cellIs" dxfId="353" priority="354" operator="greaterThan">
      <formula>$P$9</formula>
    </cfRule>
  </conditionalFormatting>
  <conditionalFormatting sqref="Q74">
    <cfRule type="cellIs" dxfId="352" priority="353" operator="greaterThan">
      <formula>$Q$9</formula>
    </cfRule>
  </conditionalFormatting>
  <conditionalFormatting sqref="R74">
    <cfRule type="cellIs" dxfId="351" priority="352" operator="greaterThan">
      <formula>$R$9</formula>
    </cfRule>
  </conditionalFormatting>
  <conditionalFormatting sqref="S74">
    <cfRule type="cellIs" dxfId="350" priority="351" operator="greaterThan">
      <formula>$S$9</formula>
    </cfRule>
  </conditionalFormatting>
  <conditionalFormatting sqref="T74">
    <cfRule type="cellIs" dxfId="349" priority="350" operator="greaterThan">
      <formula>$T$9</formula>
    </cfRule>
  </conditionalFormatting>
  <conditionalFormatting sqref="U74">
    <cfRule type="cellIs" dxfId="348" priority="349" operator="greaterThan">
      <formula>$U$9</formula>
    </cfRule>
  </conditionalFormatting>
  <conditionalFormatting sqref="I77">
    <cfRule type="cellIs" dxfId="347" priority="348" operator="greaterThan">
      <formula>$I$9</formula>
    </cfRule>
  </conditionalFormatting>
  <conditionalFormatting sqref="J77">
    <cfRule type="cellIs" dxfId="346" priority="347" operator="greaterThan">
      <formula>$J$9</formula>
    </cfRule>
  </conditionalFormatting>
  <conditionalFormatting sqref="K77">
    <cfRule type="cellIs" dxfId="345" priority="346" operator="greaterThan">
      <formula>$K$9</formula>
    </cfRule>
  </conditionalFormatting>
  <conditionalFormatting sqref="L77">
    <cfRule type="cellIs" dxfId="344" priority="345" operator="greaterThan">
      <formula>$L$9</formula>
    </cfRule>
  </conditionalFormatting>
  <conditionalFormatting sqref="M77">
    <cfRule type="cellIs" dxfId="343" priority="344" operator="greaterThan">
      <formula>$M$9</formula>
    </cfRule>
  </conditionalFormatting>
  <conditionalFormatting sqref="N77">
    <cfRule type="cellIs" dxfId="342" priority="343" operator="greaterThan">
      <formula>$N$9</formula>
    </cfRule>
  </conditionalFormatting>
  <conditionalFormatting sqref="P77">
    <cfRule type="cellIs" dxfId="341" priority="342" operator="greaterThan">
      <formula>$P$9</formula>
    </cfRule>
  </conditionalFormatting>
  <conditionalFormatting sqref="Q77">
    <cfRule type="cellIs" dxfId="340" priority="341" operator="greaterThan">
      <formula>$Q$9</formula>
    </cfRule>
  </conditionalFormatting>
  <conditionalFormatting sqref="R77">
    <cfRule type="cellIs" dxfId="339" priority="340" operator="greaterThan">
      <formula>$R$9</formula>
    </cfRule>
  </conditionalFormatting>
  <conditionalFormatting sqref="S77">
    <cfRule type="cellIs" dxfId="338" priority="339" operator="greaterThan">
      <formula>$S$9</formula>
    </cfRule>
  </conditionalFormatting>
  <conditionalFormatting sqref="T77">
    <cfRule type="cellIs" dxfId="337" priority="338" operator="greaterThan">
      <formula>$T$9</formula>
    </cfRule>
  </conditionalFormatting>
  <conditionalFormatting sqref="U77">
    <cfRule type="cellIs" dxfId="336" priority="337" operator="greaterThan">
      <formula>$U$9</formula>
    </cfRule>
  </conditionalFormatting>
  <conditionalFormatting sqref="I80">
    <cfRule type="cellIs" dxfId="335" priority="336" operator="greaterThan">
      <formula>$I$9</formula>
    </cfRule>
  </conditionalFormatting>
  <conditionalFormatting sqref="J80">
    <cfRule type="cellIs" dxfId="334" priority="335" operator="greaterThan">
      <formula>$J$9</formula>
    </cfRule>
  </conditionalFormatting>
  <conditionalFormatting sqref="K80">
    <cfRule type="cellIs" dxfId="333" priority="334" operator="greaterThan">
      <formula>$K$9</formula>
    </cfRule>
  </conditionalFormatting>
  <conditionalFormatting sqref="L80">
    <cfRule type="cellIs" dxfId="332" priority="333" operator="greaterThan">
      <formula>$L$9</formula>
    </cfRule>
  </conditionalFormatting>
  <conditionalFormatting sqref="M80">
    <cfRule type="cellIs" dxfId="331" priority="332" operator="greaterThan">
      <formula>$M$9</formula>
    </cfRule>
  </conditionalFormatting>
  <conditionalFormatting sqref="N80">
    <cfRule type="cellIs" dxfId="330" priority="331" operator="greaterThan">
      <formula>$N$9</formula>
    </cfRule>
  </conditionalFormatting>
  <conditionalFormatting sqref="P80">
    <cfRule type="cellIs" dxfId="329" priority="330" operator="greaterThan">
      <formula>$P$9</formula>
    </cfRule>
  </conditionalFormatting>
  <conditionalFormatting sqref="Q80">
    <cfRule type="cellIs" dxfId="328" priority="329" operator="greaterThan">
      <formula>$Q$9</formula>
    </cfRule>
  </conditionalFormatting>
  <conditionalFormatting sqref="R80">
    <cfRule type="cellIs" dxfId="327" priority="328" operator="greaterThan">
      <formula>$R$9</formula>
    </cfRule>
  </conditionalFormatting>
  <conditionalFormatting sqref="S80">
    <cfRule type="cellIs" dxfId="326" priority="327" operator="greaterThan">
      <formula>$S$9</formula>
    </cfRule>
  </conditionalFormatting>
  <conditionalFormatting sqref="T80">
    <cfRule type="cellIs" dxfId="325" priority="326" operator="greaterThan">
      <formula>$T$9</formula>
    </cfRule>
  </conditionalFormatting>
  <conditionalFormatting sqref="U80">
    <cfRule type="cellIs" dxfId="324" priority="325" operator="greaterThan">
      <formula>$U$9</formula>
    </cfRule>
  </conditionalFormatting>
  <conditionalFormatting sqref="I83">
    <cfRule type="cellIs" dxfId="323" priority="324" operator="greaterThan">
      <formula>$I$9</formula>
    </cfRule>
  </conditionalFormatting>
  <conditionalFormatting sqref="J83">
    <cfRule type="cellIs" dxfId="322" priority="323" operator="greaterThan">
      <formula>$J$9</formula>
    </cfRule>
  </conditionalFormatting>
  <conditionalFormatting sqref="K83">
    <cfRule type="cellIs" dxfId="321" priority="322" operator="greaterThan">
      <formula>$K$9</formula>
    </cfRule>
  </conditionalFormatting>
  <conditionalFormatting sqref="L83">
    <cfRule type="cellIs" dxfId="320" priority="321" operator="greaterThan">
      <formula>$L$9</formula>
    </cfRule>
  </conditionalFormatting>
  <conditionalFormatting sqref="M83">
    <cfRule type="cellIs" dxfId="319" priority="320" operator="greaterThan">
      <formula>$M$9</formula>
    </cfRule>
  </conditionalFormatting>
  <conditionalFormatting sqref="N83">
    <cfRule type="cellIs" dxfId="318" priority="319" operator="greaterThan">
      <formula>$N$9</formula>
    </cfRule>
  </conditionalFormatting>
  <conditionalFormatting sqref="P83">
    <cfRule type="cellIs" dxfId="317" priority="318" operator="greaterThan">
      <formula>$P$9</formula>
    </cfRule>
  </conditionalFormatting>
  <conditionalFormatting sqref="Q83">
    <cfRule type="cellIs" dxfId="316" priority="317" operator="greaterThan">
      <formula>$Q$9</formula>
    </cfRule>
  </conditionalFormatting>
  <conditionalFormatting sqref="R83">
    <cfRule type="cellIs" dxfId="315" priority="316" operator="greaterThan">
      <formula>$R$9</formula>
    </cfRule>
  </conditionalFormatting>
  <conditionalFormatting sqref="S83">
    <cfRule type="cellIs" dxfId="314" priority="315" operator="greaterThan">
      <formula>$S$9</formula>
    </cfRule>
  </conditionalFormatting>
  <conditionalFormatting sqref="T83">
    <cfRule type="cellIs" dxfId="313" priority="314" operator="greaterThan">
      <formula>$T$9</formula>
    </cfRule>
  </conditionalFormatting>
  <conditionalFormatting sqref="U83">
    <cfRule type="cellIs" dxfId="312" priority="313" operator="greaterThan">
      <formula>$U$9</formula>
    </cfRule>
  </conditionalFormatting>
  <conditionalFormatting sqref="I86">
    <cfRule type="cellIs" dxfId="311" priority="312" operator="greaterThan">
      <formula>$I$9</formula>
    </cfRule>
  </conditionalFormatting>
  <conditionalFormatting sqref="J86">
    <cfRule type="cellIs" dxfId="310" priority="311" operator="greaterThan">
      <formula>$J$9</formula>
    </cfRule>
  </conditionalFormatting>
  <conditionalFormatting sqref="K86">
    <cfRule type="cellIs" dxfId="309" priority="310" operator="greaterThan">
      <formula>$K$9</formula>
    </cfRule>
  </conditionalFormatting>
  <conditionalFormatting sqref="L86">
    <cfRule type="cellIs" dxfId="308" priority="309" operator="greaterThan">
      <formula>$L$9</formula>
    </cfRule>
  </conditionalFormatting>
  <conditionalFormatting sqref="M86">
    <cfRule type="cellIs" dxfId="307" priority="308" operator="greaterThan">
      <formula>$M$9</formula>
    </cfRule>
  </conditionalFormatting>
  <conditionalFormatting sqref="N86">
    <cfRule type="cellIs" dxfId="306" priority="307" operator="greaterThan">
      <formula>$N$9</formula>
    </cfRule>
  </conditionalFormatting>
  <conditionalFormatting sqref="P86">
    <cfRule type="cellIs" dxfId="305" priority="306" operator="greaterThan">
      <formula>$P$9</formula>
    </cfRule>
  </conditionalFormatting>
  <conditionalFormatting sqref="Q86">
    <cfRule type="cellIs" dxfId="304" priority="305" operator="greaterThan">
      <formula>$Q$9</formula>
    </cfRule>
  </conditionalFormatting>
  <conditionalFormatting sqref="R86">
    <cfRule type="cellIs" dxfId="303" priority="304" operator="greaterThan">
      <formula>$R$9</formula>
    </cfRule>
  </conditionalFormatting>
  <conditionalFormatting sqref="S86">
    <cfRule type="cellIs" dxfId="302" priority="303" operator="greaterThan">
      <formula>$S$9</formula>
    </cfRule>
  </conditionalFormatting>
  <conditionalFormatting sqref="T86">
    <cfRule type="cellIs" dxfId="301" priority="302" operator="greaterThan">
      <formula>$T$9</formula>
    </cfRule>
  </conditionalFormatting>
  <conditionalFormatting sqref="U86">
    <cfRule type="cellIs" dxfId="300" priority="301" operator="greaterThan">
      <formula>$U$9</formula>
    </cfRule>
  </conditionalFormatting>
  <conditionalFormatting sqref="I89">
    <cfRule type="cellIs" dxfId="299" priority="300" operator="greaterThan">
      <formula>$I$9</formula>
    </cfRule>
  </conditionalFormatting>
  <conditionalFormatting sqref="J89">
    <cfRule type="cellIs" dxfId="298" priority="299" operator="greaterThan">
      <formula>$J$9</formula>
    </cfRule>
  </conditionalFormatting>
  <conditionalFormatting sqref="K89">
    <cfRule type="cellIs" dxfId="297" priority="298" operator="greaterThan">
      <formula>$K$9</formula>
    </cfRule>
  </conditionalFormatting>
  <conditionalFormatting sqref="L89">
    <cfRule type="cellIs" dxfId="296" priority="297" operator="greaterThan">
      <formula>$L$9</formula>
    </cfRule>
  </conditionalFormatting>
  <conditionalFormatting sqref="M89">
    <cfRule type="cellIs" dxfId="295" priority="296" operator="greaterThan">
      <formula>$M$9</formula>
    </cfRule>
  </conditionalFormatting>
  <conditionalFormatting sqref="N89">
    <cfRule type="cellIs" dxfId="294" priority="295" operator="greaterThan">
      <formula>$N$9</formula>
    </cfRule>
  </conditionalFormatting>
  <conditionalFormatting sqref="P89">
    <cfRule type="cellIs" dxfId="293" priority="294" operator="greaterThan">
      <formula>$P$9</formula>
    </cfRule>
  </conditionalFormatting>
  <conditionalFormatting sqref="Q89">
    <cfRule type="cellIs" dxfId="292" priority="293" operator="greaterThan">
      <formula>$Q$9</formula>
    </cfRule>
  </conditionalFormatting>
  <conditionalFormatting sqref="R89">
    <cfRule type="cellIs" dxfId="291" priority="292" operator="greaterThan">
      <formula>$R$9</formula>
    </cfRule>
  </conditionalFormatting>
  <conditionalFormatting sqref="S89">
    <cfRule type="cellIs" dxfId="290" priority="291" operator="greaterThan">
      <formula>$S$9</formula>
    </cfRule>
  </conditionalFormatting>
  <conditionalFormatting sqref="T89">
    <cfRule type="cellIs" dxfId="289" priority="290" operator="greaterThan">
      <formula>$T$9</formula>
    </cfRule>
  </conditionalFormatting>
  <conditionalFormatting sqref="U89">
    <cfRule type="cellIs" dxfId="288" priority="289" operator="greaterThan">
      <formula>$U$9</formula>
    </cfRule>
  </conditionalFormatting>
  <conditionalFormatting sqref="I92">
    <cfRule type="cellIs" dxfId="287" priority="288" operator="greaterThan">
      <formula>$I$9</formula>
    </cfRule>
  </conditionalFormatting>
  <conditionalFormatting sqref="J92">
    <cfRule type="cellIs" dxfId="286" priority="287" operator="greaterThan">
      <formula>$J$9</formula>
    </cfRule>
  </conditionalFormatting>
  <conditionalFormatting sqref="K92">
    <cfRule type="cellIs" dxfId="285" priority="286" operator="greaterThan">
      <formula>$K$9</formula>
    </cfRule>
  </conditionalFormatting>
  <conditionalFormatting sqref="L92">
    <cfRule type="cellIs" dxfId="284" priority="285" operator="greaterThan">
      <formula>$L$9</formula>
    </cfRule>
  </conditionalFormatting>
  <conditionalFormatting sqref="M92">
    <cfRule type="cellIs" dxfId="283" priority="284" operator="greaterThan">
      <formula>$M$9</formula>
    </cfRule>
  </conditionalFormatting>
  <conditionalFormatting sqref="N92">
    <cfRule type="cellIs" dxfId="282" priority="283" operator="greaterThan">
      <formula>$N$9</formula>
    </cfRule>
  </conditionalFormatting>
  <conditionalFormatting sqref="P92">
    <cfRule type="cellIs" dxfId="281" priority="282" operator="greaterThan">
      <formula>$P$9</formula>
    </cfRule>
  </conditionalFormatting>
  <conditionalFormatting sqref="Q92">
    <cfRule type="cellIs" dxfId="280" priority="281" operator="greaterThan">
      <formula>$Q$9</formula>
    </cfRule>
  </conditionalFormatting>
  <conditionalFormatting sqref="R92">
    <cfRule type="cellIs" dxfId="279" priority="280" operator="greaterThan">
      <formula>$R$9</formula>
    </cfRule>
  </conditionalFormatting>
  <conditionalFormatting sqref="S92">
    <cfRule type="cellIs" dxfId="278" priority="279" operator="greaterThan">
      <formula>$S$9</formula>
    </cfRule>
  </conditionalFormatting>
  <conditionalFormatting sqref="T92">
    <cfRule type="cellIs" dxfId="277" priority="278" operator="greaterThan">
      <formula>$T$9</formula>
    </cfRule>
  </conditionalFormatting>
  <conditionalFormatting sqref="U92">
    <cfRule type="cellIs" dxfId="276" priority="277" operator="greaterThan">
      <formula>$U$9</formula>
    </cfRule>
  </conditionalFormatting>
  <conditionalFormatting sqref="I95">
    <cfRule type="cellIs" dxfId="275" priority="276" operator="greaterThan">
      <formula>$I$9</formula>
    </cfRule>
  </conditionalFormatting>
  <conditionalFormatting sqref="J95">
    <cfRule type="cellIs" dxfId="274" priority="275" operator="greaterThan">
      <formula>$J$9</formula>
    </cfRule>
  </conditionalFormatting>
  <conditionalFormatting sqref="K95">
    <cfRule type="cellIs" dxfId="273" priority="274" operator="greaterThan">
      <formula>$K$9</formula>
    </cfRule>
  </conditionalFormatting>
  <conditionalFormatting sqref="L95">
    <cfRule type="cellIs" dxfId="272" priority="273" operator="greaterThan">
      <formula>$L$9</formula>
    </cfRule>
  </conditionalFormatting>
  <conditionalFormatting sqref="M95">
    <cfRule type="cellIs" dxfId="271" priority="272" operator="greaterThan">
      <formula>$M$9</formula>
    </cfRule>
  </conditionalFormatting>
  <conditionalFormatting sqref="N95">
    <cfRule type="cellIs" dxfId="270" priority="271" operator="greaterThan">
      <formula>$N$9</formula>
    </cfRule>
  </conditionalFormatting>
  <conditionalFormatting sqref="P95">
    <cfRule type="cellIs" dxfId="269" priority="270" operator="greaterThan">
      <formula>$P$9</formula>
    </cfRule>
  </conditionalFormatting>
  <conditionalFormatting sqref="Q95">
    <cfRule type="cellIs" dxfId="268" priority="269" operator="greaterThan">
      <formula>$Q$9</formula>
    </cfRule>
  </conditionalFormatting>
  <conditionalFormatting sqref="R95">
    <cfRule type="cellIs" dxfId="267" priority="268" operator="greaterThan">
      <formula>$R$9</formula>
    </cfRule>
  </conditionalFormatting>
  <conditionalFormatting sqref="S95">
    <cfRule type="cellIs" dxfId="266" priority="267" operator="greaterThan">
      <formula>$S$9</formula>
    </cfRule>
  </conditionalFormatting>
  <conditionalFormatting sqref="T95">
    <cfRule type="cellIs" dxfId="265" priority="266" operator="greaterThan">
      <formula>$T$9</formula>
    </cfRule>
  </conditionalFormatting>
  <conditionalFormatting sqref="U95">
    <cfRule type="cellIs" dxfId="264" priority="265" operator="greaterThan">
      <formula>$U$9</formula>
    </cfRule>
  </conditionalFormatting>
  <conditionalFormatting sqref="I101">
    <cfRule type="cellIs" dxfId="263" priority="264" operator="greaterThan">
      <formula>$I$9</formula>
    </cfRule>
  </conditionalFormatting>
  <conditionalFormatting sqref="J101">
    <cfRule type="cellIs" dxfId="262" priority="263" operator="greaterThan">
      <formula>$J$9</formula>
    </cfRule>
  </conditionalFormatting>
  <conditionalFormatting sqref="K101">
    <cfRule type="cellIs" dxfId="261" priority="262" operator="greaterThan">
      <formula>$K$9</formula>
    </cfRule>
  </conditionalFormatting>
  <conditionalFormatting sqref="L101">
    <cfRule type="cellIs" dxfId="260" priority="261" operator="greaterThan">
      <formula>$L$9</formula>
    </cfRule>
  </conditionalFormatting>
  <conditionalFormatting sqref="M101">
    <cfRule type="cellIs" dxfId="259" priority="260" operator="greaterThan">
      <formula>$M$9</formula>
    </cfRule>
  </conditionalFormatting>
  <conditionalFormatting sqref="N101">
    <cfRule type="cellIs" dxfId="258" priority="259" operator="greaterThan">
      <formula>$N$9</formula>
    </cfRule>
  </conditionalFormatting>
  <conditionalFormatting sqref="P101">
    <cfRule type="cellIs" dxfId="257" priority="258" operator="greaterThan">
      <formula>$P$9</formula>
    </cfRule>
  </conditionalFormatting>
  <conditionalFormatting sqref="Q101">
    <cfRule type="cellIs" dxfId="256" priority="257" operator="greaterThan">
      <formula>$Q$9</formula>
    </cfRule>
  </conditionalFormatting>
  <conditionalFormatting sqref="R101">
    <cfRule type="cellIs" dxfId="255" priority="256" operator="greaterThan">
      <formula>$R$9</formula>
    </cfRule>
  </conditionalFormatting>
  <conditionalFormatting sqref="S101">
    <cfRule type="cellIs" dxfId="254" priority="255" operator="greaterThan">
      <formula>$S$9</formula>
    </cfRule>
  </conditionalFormatting>
  <conditionalFormatting sqref="T101">
    <cfRule type="cellIs" dxfId="253" priority="254" operator="greaterThan">
      <formula>$T$9</formula>
    </cfRule>
  </conditionalFormatting>
  <conditionalFormatting sqref="U101">
    <cfRule type="cellIs" dxfId="252" priority="253" operator="greaterThan">
      <formula>$U$9</formula>
    </cfRule>
  </conditionalFormatting>
  <conditionalFormatting sqref="I107">
    <cfRule type="cellIs" dxfId="251" priority="252" operator="greaterThan">
      <formula>$I$9</formula>
    </cfRule>
  </conditionalFormatting>
  <conditionalFormatting sqref="J107">
    <cfRule type="cellIs" dxfId="250" priority="251" operator="greaterThan">
      <formula>$J$9</formula>
    </cfRule>
  </conditionalFormatting>
  <conditionalFormatting sqref="K107">
    <cfRule type="cellIs" dxfId="249" priority="250" operator="greaterThan">
      <formula>$K$9</formula>
    </cfRule>
  </conditionalFormatting>
  <conditionalFormatting sqref="L107">
    <cfRule type="cellIs" dxfId="248" priority="249" operator="greaterThan">
      <formula>$L$9</formula>
    </cfRule>
  </conditionalFormatting>
  <conditionalFormatting sqref="M107">
    <cfRule type="cellIs" dxfId="247" priority="248" operator="greaterThan">
      <formula>$M$9</formula>
    </cfRule>
  </conditionalFormatting>
  <conditionalFormatting sqref="N107">
    <cfRule type="cellIs" dxfId="246" priority="247" operator="greaterThan">
      <formula>$N$9</formula>
    </cfRule>
  </conditionalFormatting>
  <conditionalFormatting sqref="P107">
    <cfRule type="cellIs" dxfId="245" priority="246" operator="greaterThan">
      <formula>$P$9</formula>
    </cfRule>
  </conditionalFormatting>
  <conditionalFormatting sqref="Q107">
    <cfRule type="cellIs" dxfId="244" priority="245" operator="greaterThan">
      <formula>$Q$9</formula>
    </cfRule>
  </conditionalFormatting>
  <conditionalFormatting sqref="R107">
    <cfRule type="cellIs" dxfId="243" priority="244" operator="greaterThan">
      <formula>$R$9</formula>
    </cfRule>
  </conditionalFormatting>
  <conditionalFormatting sqref="S107">
    <cfRule type="cellIs" dxfId="242" priority="243" operator="greaterThan">
      <formula>$S$9</formula>
    </cfRule>
  </conditionalFormatting>
  <conditionalFormatting sqref="T107">
    <cfRule type="cellIs" dxfId="241" priority="242" operator="greaterThan">
      <formula>$T$9</formula>
    </cfRule>
  </conditionalFormatting>
  <conditionalFormatting sqref="U107">
    <cfRule type="cellIs" dxfId="240" priority="241" operator="greaterThan">
      <formula>$U$9</formula>
    </cfRule>
  </conditionalFormatting>
  <conditionalFormatting sqref="U167">
    <cfRule type="cellIs" dxfId="239" priority="37" operator="greaterThan">
      <formula>$U$9</formula>
    </cfRule>
  </conditionalFormatting>
  <conditionalFormatting sqref="I110">
    <cfRule type="cellIs" dxfId="238" priority="240" operator="greaterThan">
      <formula>$I$9</formula>
    </cfRule>
  </conditionalFormatting>
  <conditionalFormatting sqref="J110">
    <cfRule type="cellIs" dxfId="237" priority="239" operator="greaterThan">
      <formula>$J$9</formula>
    </cfRule>
  </conditionalFormatting>
  <conditionalFormatting sqref="K110">
    <cfRule type="cellIs" dxfId="236" priority="238" operator="greaterThan">
      <formula>$K$9</formula>
    </cfRule>
  </conditionalFormatting>
  <conditionalFormatting sqref="L110">
    <cfRule type="cellIs" dxfId="235" priority="237" operator="greaterThan">
      <formula>$L$9</formula>
    </cfRule>
  </conditionalFormatting>
  <conditionalFormatting sqref="M110">
    <cfRule type="cellIs" dxfId="234" priority="236" operator="greaterThan">
      <formula>$M$9</formula>
    </cfRule>
  </conditionalFormatting>
  <conditionalFormatting sqref="N110">
    <cfRule type="cellIs" dxfId="233" priority="235" operator="greaterThan">
      <formula>$N$9</formula>
    </cfRule>
  </conditionalFormatting>
  <conditionalFormatting sqref="P110">
    <cfRule type="cellIs" dxfId="232" priority="234" operator="greaterThan">
      <formula>$P$9</formula>
    </cfRule>
  </conditionalFormatting>
  <conditionalFormatting sqref="Q110">
    <cfRule type="cellIs" dxfId="231" priority="233" operator="greaterThan">
      <formula>$Q$9</formula>
    </cfRule>
  </conditionalFormatting>
  <conditionalFormatting sqref="R110">
    <cfRule type="cellIs" dxfId="230" priority="232" operator="greaterThan">
      <formula>$R$9</formula>
    </cfRule>
  </conditionalFormatting>
  <conditionalFormatting sqref="S110">
    <cfRule type="cellIs" dxfId="229" priority="231" operator="greaterThan">
      <formula>$S$9</formula>
    </cfRule>
  </conditionalFormatting>
  <conditionalFormatting sqref="T110">
    <cfRule type="cellIs" dxfId="228" priority="230" operator="greaterThan">
      <formula>$T$9</formula>
    </cfRule>
  </conditionalFormatting>
  <conditionalFormatting sqref="U110">
    <cfRule type="cellIs" dxfId="227" priority="229" operator="greaterThan">
      <formula>$U$9</formula>
    </cfRule>
  </conditionalFormatting>
  <conditionalFormatting sqref="I113">
    <cfRule type="cellIs" dxfId="226" priority="228" operator="greaterThan">
      <formula>$I$9</formula>
    </cfRule>
  </conditionalFormatting>
  <conditionalFormatting sqref="J113">
    <cfRule type="cellIs" dxfId="225" priority="227" operator="greaterThan">
      <formula>$J$9</formula>
    </cfRule>
  </conditionalFormatting>
  <conditionalFormatting sqref="K113">
    <cfRule type="cellIs" dxfId="224" priority="226" operator="greaterThan">
      <formula>$K$9</formula>
    </cfRule>
  </conditionalFormatting>
  <conditionalFormatting sqref="L113">
    <cfRule type="cellIs" dxfId="223" priority="225" operator="greaterThan">
      <formula>$L$9</formula>
    </cfRule>
  </conditionalFormatting>
  <conditionalFormatting sqref="M113">
    <cfRule type="cellIs" dxfId="222" priority="224" operator="greaterThan">
      <formula>$M$9</formula>
    </cfRule>
  </conditionalFormatting>
  <conditionalFormatting sqref="N113">
    <cfRule type="cellIs" dxfId="221" priority="223" operator="greaterThan">
      <formula>$N$9</formula>
    </cfRule>
  </conditionalFormatting>
  <conditionalFormatting sqref="P113">
    <cfRule type="cellIs" dxfId="220" priority="222" operator="greaterThan">
      <formula>$P$9</formula>
    </cfRule>
  </conditionalFormatting>
  <conditionalFormatting sqref="Q113">
    <cfRule type="cellIs" dxfId="219" priority="221" operator="greaterThan">
      <formula>$Q$9</formula>
    </cfRule>
  </conditionalFormatting>
  <conditionalFormatting sqref="R113">
    <cfRule type="cellIs" dxfId="218" priority="220" operator="greaterThan">
      <formula>$R$9</formula>
    </cfRule>
  </conditionalFormatting>
  <conditionalFormatting sqref="S113">
    <cfRule type="cellIs" dxfId="217" priority="219" operator="greaterThan">
      <formula>$S$9</formula>
    </cfRule>
  </conditionalFormatting>
  <conditionalFormatting sqref="T113">
    <cfRule type="cellIs" dxfId="216" priority="218" operator="greaterThan">
      <formula>$T$9</formula>
    </cfRule>
  </conditionalFormatting>
  <conditionalFormatting sqref="U113">
    <cfRule type="cellIs" dxfId="215" priority="217" operator="greaterThan">
      <formula>$U$9</formula>
    </cfRule>
  </conditionalFormatting>
  <conditionalFormatting sqref="I116">
    <cfRule type="cellIs" dxfId="214" priority="216" operator="greaterThan">
      <formula>$I$9</formula>
    </cfRule>
  </conditionalFormatting>
  <conditionalFormatting sqref="J116">
    <cfRule type="cellIs" dxfId="213" priority="215" operator="greaterThan">
      <formula>$J$9</formula>
    </cfRule>
  </conditionalFormatting>
  <conditionalFormatting sqref="K116">
    <cfRule type="cellIs" dxfId="212" priority="214" operator="greaterThan">
      <formula>$K$9</formula>
    </cfRule>
  </conditionalFormatting>
  <conditionalFormatting sqref="L116">
    <cfRule type="cellIs" dxfId="211" priority="213" operator="greaterThan">
      <formula>$L$9</formula>
    </cfRule>
  </conditionalFormatting>
  <conditionalFormatting sqref="M116">
    <cfRule type="cellIs" dxfId="210" priority="212" operator="greaterThan">
      <formula>$M$9</formula>
    </cfRule>
  </conditionalFormatting>
  <conditionalFormatting sqref="N116">
    <cfRule type="cellIs" dxfId="209" priority="211" operator="greaterThan">
      <formula>$N$9</formula>
    </cfRule>
  </conditionalFormatting>
  <conditionalFormatting sqref="P116">
    <cfRule type="cellIs" dxfId="208" priority="210" operator="greaterThan">
      <formula>$P$9</formula>
    </cfRule>
  </conditionalFormatting>
  <conditionalFormatting sqref="Q116">
    <cfRule type="cellIs" dxfId="207" priority="209" operator="greaterThan">
      <formula>$Q$9</formula>
    </cfRule>
  </conditionalFormatting>
  <conditionalFormatting sqref="R116">
    <cfRule type="cellIs" dxfId="206" priority="208" operator="greaterThan">
      <formula>$R$9</formula>
    </cfRule>
  </conditionalFormatting>
  <conditionalFormatting sqref="S116">
    <cfRule type="cellIs" dxfId="205" priority="207" operator="greaterThan">
      <formula>$S$9</formula>
    </cfRule>
  </conditionalFormatting>
  <conditionalFormatting sqref="T116">
    <cfRule type="cellIs" dxfId="204" priority="206" operator="greaterThan">
      <formula>$T$9</formula>
    </cfRule>
  </conditionalFormatting>
  <conditionalFormatting sqref="U116">
    <cfRule type="cellIs" dxfId="203" priority="205" operator="greaterThan">
      <formula>$U$9</formula>
    </cfRule>
  </conditionalFormatting>
  <conditionalFormatting sqref="I119">
    <cfRule type="cellIs" dxfId="202" priority="204" operator="greaterThan">
      <formula>$I$9</formula>
    </cfRule>
  </conditionalFormatting>
  <conditionalFormatting sqref="J119">
    <cfRule type="cellIs" dxfId="201" priority="203" operator="greaterThan">
      <formula>$J$9</formula>
    </cfRule>
  </conditionalFormatting>
  <conditionalFormatting sqref="K119">
    <cfRule type="cellIs" dxfId="200" priority="202" operator="greaterThan">
      <formula>$K$9</formula>
    </cfRule>
  </conditionalFormatting>
  <conditionalFormatting sqref="L119">
    <cfRule type="cellIs" dxfId="199" priority="201" operator="greaterThan">
      <formula>$L$9</formula>
    </cfRule>
  </conditionalFormatting>
  <conditionalFormatting sqref="M119">
    <cfRule type="cellIs" dxfId="198" priority="200" operator="greaterThan">
      <formula>$M$9</formula>
    </cfRule>
  </conditionalFormatting>
  <conditionalFormatting sqref="N119">
    <cfRule type="cellIs" dxfId="197" priority="199" operator="greaterThan">
      <formula>$N$9</formula>
    </cfRule>
  </conditionalFormatting>
  <conditionalFormatting sqref="P119">
    <cfRule type="cellIs" dxfId="196" priority="198" operator="greaterThan">
      <formula>$P$9</formula>
    </cfRule>
  </conditionalFormatting>
  <conditionalFormatting sqref="Q119">
    <cfRule type="cellIs" dxfId="195" priority="197" operator="greaterThan">
      <formula>$Q$9</formula>
    </cfRule>
  </conditionalFormatting>
  <conditionalFormatting sqref="R119">
    <cfRule type="cellIs" dxfId="194" priority="196" operator="greaterThan">
      <formula>$R$9</formula>
    </cfRule>
  </conditionalFormatting>
  <conditionalFormatting sqref="S119">
    <cfRule type="cellIs" dxfId="193" priority="195" operator="greaterThan">
      <formula>$S$9</formula>
    </cfRule>
  </conditionalFormatting>
  <conditionalFormatting sqref="T119">
    <cfRule type="cellIs" dxfId="192" priority="194" operator="greaterThan">
      <formula>$T$9</formula>
    </cfRule>
  </conditionalFormatting>
  <conditionalFormatting sqref="U119">
    <cfRule type="cellIs" dxfId="191" priority="193" operator="greaterThan">
      <formula>$U$9</formula>
    </cfRule>
  </conditionalFormatting>
  <conditionalFormatting sqref="I122">
    <cfRule type="cellIs" dxfId="190" priority="192" operator="greaterThan">
      <formula>$I$9</formula>
    </cfRule>
  </conditionalFormatting>
  <conditionalFormatting sqref="J122">
    <cfRule type="cellIs" dxfId="189" priority="191" operator="greaterThan">
      <formula>$J$9</formula>
    </cfRule>
  </conditionalFormatting>
  <conditionalFormatting sqref="K122">
    <cfRule type="cellIs" dxfId="188" priority="190" operator="greaterThan">
      <formula>$K$9</formula>
    </cfRule>
  </conditionalFormatting>
  <conditionalFormatting sqref="L122">
    <cfRule type="cellIs" dxfId="187" priority="189" operator="greaterThan">
      <formula>$L$9</formula>
    </cfRule>
  </conditionalFormatting>
  <conditionalFormatting sqref="M122">
    <cfRule type="cellIs" dxfId="186" priority="188" operator="greaterThan">
      <formula>$M$9</formula>
    </cfRule>
  </conditionalFormatting>
  <conditionalFormatting sqref="N122">
    <cfRule type="cellIs" dxfId="185" priority="187" operator="greaterThan">
      <formula>$N$9</formula>
    </cfRule>
  </conditionalFormatting>
  <conditionalFormatting sqref="P122">
    <cfRule type="cellIs" dxfId="184" priority="186" operator="greaterThan">
      <formula>$P$9</formula>
    </cfRule>
  </conditionalFormatting>
  <conditionalFormatting sqref="Q122">
    <cfRule type="cellIs" dxfId="183" priority="185" operator="greaterThan">
      <formula>$Q$9</formula>
    </cfRule>
  </conditionalFormatting>
  <conditionalFormatting sqref="R122">
    <cfRule type="cellIs" dxfId="182" priority="184" operator="greaterThan">
      <formula>$R$9</formula>
    </cfRule>
  </conditionalFormatting>
  <conditionalFormatting sqref="S122">
    <cfRule type="cellIs" dxfId="181" priority="183" operator="greaterThan">
      <formula>$S$9</formula>
    </cfRule>
  </conditionalFormatting>
  <conditionalFormatting sqref="T122">
    <cfRule type="cellIs" dxfId="180" priority="182" operator="greaterThan">
      <formula>$T$9</formula>
    </cfRule>
  </conditionalFormatting>
  <conditionalFormatting sqref="U122">
    <cfRule type="cellIs" dxfId="179" priority="181" operator="greaterThan">
      <formula>$U$9</formula>
    </cfRule>
  </conditionalFormatting>
  <conditionalFormatting sqref="I125">
    <cfRule type="cellIs" dxfId="178" priority="180" operator="greaterThan">
      <formula>$I$9</formula>
    </cfRule>
  </conditionalFormatting>
  <conditionalFormatting sqref="J125">
    <cfRule type="cellIs" dxfId="177" priority="179" operator="greaterThan">
      <formula>$J$9</formula>
    </cfRule>
  </conditionalFormatting>
  <conditionalFormatting sqref="K125">
    <cfRule type="cellIs" dxfId="176" priority="178" operator="greaterThan">
      <formula>$K$9</formula>
    </cfRule>
  </conditionalFormatting>
  <conditionalFormatting sqref="L125">
    <cfRule type="cellIs" dxfId="175" priority="177" operator="greaterThan">
      <formula>$L$9</formula>
    </cfRule>
  </conditionalFormatting>
  <conditionalFormatting sqref="M125">
    <cfRule type="cellIs" dxfId="174" priority="176" operator="greaterThan">
      <formula>$M$9</formula>
    </cfRule>
  </conditionalFormatting>
  <conditionalFormatting sqref="N125">
    <cfRule type="cellIs" dxfId="173" priority="175" operator="greaterThan">
      <formula>$N$9</formula>
    </cfRule>
  </conditionalFormatting>
  <conditionalFormatting sqref="P125">
    <cfRule type="cellIs" dxfId="172" priority="174" operator="greaterThan">
      <formula>$P$9</formula>
    </cfRule>
  </conditionalFormatting>
  <conditionalFormatting sqref="Q125">
    <cfRule type="cellIs" dxfId="171" priority="173" operator="greaterThan">
      <formula>$Q$9</formula>
    </cfRule>
  </conditionalFormatting>
  <conditionalFormatting sqref="R125">
    <cfRule type="cellIs" dxfId="170" priority="172" operator="greaterThan">
      <formula>$R$9</formula>
    </cfRule>
  </conditionalFormatting>
  <conditionalFormatting sqref="S125">
    <cfRule type="cellIs" dxfId="169" priority="171" operator="greaterThan">
      <formula>$S$9</formula>
    </cfRule>
  </conditionalFormatting>
  <conditionalFormatting sqref="T125">
    <cfRule type="cellIs" dxfId="168" priority="170" operator="greaterThan">
      <formula>$T$9</formula>
    </cfRule>
  </conditionalFormatting>
  <conditionalFormatting sqref="U125">
    <cfRule type="cellIs" dxfId="167" priority="169" operator="greaterThan">
      <formula>$U$9</formula>
    </cfRule>
  </conditionalFormatting>
  <conditionalFormatting sqref="I128">
    <cfRule type="cellIs" dxfId="166" priority="168" operator="greaterThan">
      <formula>$I$9</formula>
    </cfRule>
  </conditionalFormatting>
  <conditionalFormatting sqref="J128">
    <cfRule type="cellIs" dxfId="165" priority="167" operator="greaterThan">
      <formula>$J$9</formula>
    </cfRule>
  </conditionalFormatting>
  <conditionalFormatting sqref="K128">
    <cfRule type="cellIs" dxfId="164" priority="166" operator="greaterThan">
      <formula>$K$9</formula>
    </cfRule>
  </conditionalFormatting>
  <conditionalFormatting sqref="L128">
    <cfRule type="cellIs" dxfId="163" priority="165" operator="greaterThan">
      <formula>$L$9</formula>
    </cfRule>
  </conditionalFormatting>
  <conditionalFormatting sqref="M128">
    <cfRule type="cellIs" dxfId="162" priority="164" operator="greaterThan">
      <formula>$M$9</formula>
    </cfRule>
  </conditionalFormatting>
  <conditionalFormatting sqref="N128">
    <cfRule type="cellIs" dxfId="161" priority="163" operator="greaterThan">
      <formula>$N$9</formula>
    </cfRule>
  </conditionalFormatting>
  <conditionalFormatting sqref="P128">
    <cfRule type="cellIs" dxfId="160" priority="162" operator="greaterThan">
      <formula>$P$9</formula>
    </cfRule>
  </conditionalFormatting>
  <conditionalFormatting sqref="Q128">
    <cfRule type="cellIs" dxfId="159" priority="161" operator="greaterThan">
      <formula>$Q$9</formula>
    </cfRule>
  </conditionalFormatting>
  <conditionalFormatting sqref="R128">
    <cfRule type="cellIs" dxfId="158" priority="160" operator="greaterThan">
      <formula>$R$9</formula>
    </cfRule>
  </conditionalFormatting>
  <conditionalFormatting sqref="S128">
    <cfRule type="cellIs" dxfId="157" priority="159" operator="greaterThan">
      <formula>$S$9</formula>
    </cfRule>
  </conditionalFormatting>
  <conditionalFormatting sqref="T128">
    <cfRule type="cellIs" dxfId="156" priority="158" operator="greaterThan">
      <formula>$T$9</formula>
    </cfRule>
  </conditionalFormatting>
  <conditionalFormatting sqref="U128">
    <cfRule type="cellIs" dxfId="155" priority="157" operator="greaterThan">
      <formula>$U$9</formula>
    </cfRule>
  </conditionalFormatting>
  <conditionalFormatting sqref="I131">
    <cfRule type="cellIs" dxfId="154" priority="156" operator="greaterThan">
      <formula>$I$9</formula>
    </cfRule>
  </conditionalFormatting>
  <conditionalFormatting sqref="J131">
    <cfRule type="cellIs" dxfId="153" priority="155" operator="greaterThan">
      <formula>$J$9</formula>
    </cfRule>
  </conditionalFormatting>
  <conditionalFormatting sqref="K131">
    <cfRule type="cellIs" dxfId="152" priority="154" operator="greaterThan">
      <formula>$K$9</formula>
    </cfRule>
  </conditionalFormatting>
  <conditionalFormatting sqref="L131">
    <cfRule type="cellIs" dxfId="151" priority="153" operator="greaterThan">
      <formula>$L$9</formula>
    </cfRule>
  </conditionalFormatting>
  <conditionalFormatting sqref="M131">
    <cfRule type="cellIs" dxfId="150" priority="152" operator="greaterThan">
      <formula>$M$9</formula>
    </cfRule>
  </conditionalFormatting>
  <conditionalFormatting sqref="N131">
    <cfRule type="cellIs" dxfId="149" priority="151" operator="greaterThan">
      <formula>$N$9</formula>
    </cfRule>
  </conditionalFormatting>
  <conditionalFormatting sqref="P131">
    <cfRule type="cellIs" dxfId="148" priority="150" operator="greaterThan">
      <formula>$P$9</formula>
    </cfRule>
  </conditionalFormatting>
  <conditionalFormatting sqref="Q131">
    <cfRule type="cellIs" dxfId="147" priority="149" operator="greaterThan">
      <formula>$Q$9</formula>
    </cfRule>
  </conditionalFormatting>
  <conditionalFormatting sqref="R131">
    <cfRule type="cellIs" dxfId="146" priority="148" operator="greaterThan">
      <formula>$R$9</formula>
    </cfRule>
  </conditionalFormatting>
  <conditionalFormatting sqref="S131">
    <cfRule type="cellIs" dxfId="145" priority="147" operator="greaterThan">
      <formula>$S$9</formula>
    </cfRule>
  </conditionalFormatting>
  <conditionalFormatting sqref="T131">
    <cfRule type="cellIs" dxfId="144" priority="146" operator="greaterThan">
      <formula>$T$9</formula>
    </cfRule>
  </conditionalFormatting>
  <conditionalFormatting sqref="U131">
    <cfRule type="cellIs" dxfId="143" priority="145" operator="greaterThan">
      <formula>$U$9</formula>
    </cfRule>
  </conditionalFormatting>
  <conditionalFormatting sqref="I134">
    <cfRule type="cellIs" dxfId="142" priority="144" operator="greaterThan">
      <formula>$I$9</formula>
    </cfRule>
  </conditionalFormatting>
  <conditionalFormatting sqref="J134">
    <cfRule type="cellIs" dxfId="141" priority="143" operator="greaterThan">
      <formula>$J$9</formula>
    </cfRule>
  </conditionalFormatting>
  <conditionalFormatting sqref="K134">
    <cfRule type="cellIs" dxfId="140" priority="142" operator="greaterThan">
      <formula>$K$9</formula>
    </cfRule>
  </conditionalFormatting>
  <conditionalFormatting sqref="L134">
    <cfRule type="cellIs" dxfId="139" priority="141" operator="greaterThan">
      <formula>$L$9</formula>
    </cfRule>
  </conditionalFormatting>
  <conditionalFormatting sqref="M134">
    <cfRule type="cellIs" dxfId="138" priority="140" operator="greaterThan">
      <formula>$M$9</formula>
    </cfRule>
  </conditionalFormatting>
  <conditionalFormatting sqref="N134">
    <cfRule type="cellIs" dxfId="137" priority="139" operator="greaterThan">
      <formula>$N$9</formula>
    </cfRule>
  </conditionalFormatting>
  <conditionalFormatting sqref="P134">
    <cfRule type="cellIs" dxfId="136" priority="138" operator="greaterThan">
      <formula>$P$9</formula>
    </cfRule>
  </conditionalFormatting>
  <conditionalFormatting sqref="Q134">
    <cfRule type="cellIs" dxfId="135" priority="137" operator="greaterThan">
      <formula>$Q$9</formula>
    </cfRule>
  </conditionalFormatting>
  <conditionalFormatting sqref="R134">
    <cfRule type="cellIs" dxfId="134" priority="136" operator="greaterThan">
      <formula>$R$9</formula>
    </cfRule>
  </conditionalFormatting>
  <conditionalFormatting sqref="S134">
    <cfRule type="cellIs" dxfId="133" priority="135" operator="greaterThan">
      <formula>$S$9</formula>
    </cfRule>
  </conditionalFormatting>
  <conditionalFormatting sqref="T134">
    <cfRule type="cellIs" dxfId="132" priority="134" operator="greaterThan">
      <formula>$T$9</formula>
    </cfRule>
  </conditionalFormatting>
  <conditionalFormatting sqref="U134">
    <cfRule type="cellIs" dxfId="131" priority="133" operator="greaterThan">
      <formula>$U$9</formula>
    </cfRule>
  </conditionalFormatting>
  <conditionalFormatting sqref="I137">
    <cfRule type="cellIs" dxfId="130" priority="132" operator="greaterThan">
      <formula>$I$9</formula>
    </cfRule>
  </conditionalFormatting>
  <conditionalFormatting sqref="J137">
    <cfRule type="cellIs" dxfId="129" priority="131" operator="greaterThan">
      <formula>$J$9</formula>
    </cfRule>
  </conditionalFormatting>
  <conditionalFormatting sqref="K137">
    <cfRule type="cellIs" dxfId="128" priority="130" operator="greaterThan">
      <formula>$K$9</formula>
    </cfRule>
  </conditionalFormatting>
  <conditionalFormatting sqref="L137">
    <cfRule type="cellIs" dxfId="127" priority="129" operator="greaterThan">
      <formula>$L$9</formula>
    </cfRule>
  </conditionalFormatting>
  <conditionalFormatting sqref="M137">
    <cfRule type="cellIs" dxfId="126" priority="128" operator="greaterThan">
      <formula>$M$9</formula>
    </cfRule>
  </conditionalFormatting>
  <conditionalFormatting sqref="N137">
    <cfRule type="cellIs" dxfId="125" priority="127" operator="greaterThan">
      <formula>$N$9</formula>
    </cfRule>
  </conditionalFormatting>
  <conditionalFormatting sqref="P137">
    <cfRule type="cellIs" dxfId="124" priority="126" operator="greaterThan">
      <formula>$P$9</formula>
    </cfRule>
  </conditionalFormatting>
  <conditionalFormatting sqref="Q137">
    <cfRule type="cellIs" dxfId="123" priority="125" operator="greaterThan">
      <formula>$Q$9</formula>
    </cfRule>
  </conditionalFormatting>
  <conditionalFormatting sqref="R137">
    <cfRule type="cellIs" dxfId="122" priority="124" operator="greaterThan">
      <formula>$R$9</formula>
    </cfRule>
  </conditionalFormatting>
  <conditionalFormatting sqref="S137">
    <cfRule type="cellIs" dxfId="121" priority="123" operator="greaterThan">
      <formula>$S$9</formula>
    </cfRule>
  </conditionalFormatting>
  <conditionalFormatting sqref="T137">
    <cfRule type="cellIs" dxfId="120" priority="122" operator="greaterThan">
      <formula>$T$9</formula>
    </cfRule>
  </conditionalFormatting>
  <conditionalFormatting sqref="U137">
    <cfRule type="cellIs" dxfId="119" priority="121" operator="greaterThan">
      <formula>$U$9</formula>
    </cfRule>
  </conditionalFormatting>
  <conditionalFormatting sqref="I143">
    <cfRule type="cellIs" dxfId="118" priority="120" operator="greaterThan">
      <formula>$I$9</formula>
    </cfRule>
  </conditionalFormatting>
  <conditionalFormatting sqref="J143">
    <cfRule type="cellIs" dxfId="117" priority="119" operator="greaterThan">
      <formula>$J$9</formula>
    </cfRule>
  </conditionalFormatting>
  <conditionalFormatting sqref="K143">
    <cfRule type="cellIs" dxfId="116" priority="118" operator="greaterThan">
      <formula>$K$9</formula>
    </cfRule>
  </conditionalFormatting>
  <conditionalFormatting sqref="L143">
    <cfRule type="cellIs" dxfId="115" priority="117" operator="greaterThan">
      <formula>$L$9</formula>
    </cfRule>
  </conditionalFormatting>
  <conditionalFormatting sqref="M143">
    <cfRule type="cellIs" dxfId="114" priority="116" operator="greaterThan">
      <formula>$M$9</formula>
    </cfRule>
  </conditionalFormatting>
  <conditionalFormatting sqref="N143">
    <cfRule type="cellIs" dxfId="113" priority="115" operator="greaterThan">
      <formula>$N$9</formula>
    </cfRule>
  </conditionalFormatting>
  <conditionalFormatting sqref="P143">
    <cfRule type="cellIs" dxfId="112" priority="114" operator="greaterThan">
      <formula>$P$9</formula>
    </cfRule>
  </conditionalFormatting>
  <conditionalFormatting sqref="Q143">
    <cfRule type="cellIs" dxfId="111" priority="113" operator="greaterThan">
      <formula>$Q$9</formula>
    </cfRule>
  </conditionalFormatting>
  <conditionalFormatting sqref="R143">
    <cfRule type="cellIs" dxfId="110" priority="112" operator="greaterThan">
      <formula>$R$9</formula>
    </cfRule>
  </conditionalFormatting>
  <conditionalFormatting sqref="S143">
    <cfRule type="cellIs" dxfId="109" priority="111" operator="greaterThan">
      <formula>$S$9</formula>
    </cfRule>
  </conditionalFormatting>
  <conditionalFormatting sqref="T143">
    <cfRule type="cellIs" dxfId="108" priority="110" operator="greaterThan">
      <formula>$T$9</formula>
    </cfRule>
  </conditionalFormatting>
  <conditionalFormatting sqref="U143">
    <cfRule type="cellIs" dxfId="107" priority="109" operator="greaterThan">
      <formula>$U$9</formula>
    </cfRule>
  </conditionalFormatting>
  <conditionalFormatting sqref="I149">
    <cfRule type="cellIs" dxfId="106" priority="108" operator="greaterThan">
      <formula>$I$9</formula>
    </cfRule>
  </conditionalFormatting>
  <conditionalFormatting sqref="J149">
    <cfRule type="cellIs" dxfId="105" priority="107" operator="greaterThan">
      <formula>$J$9</formula>
    </cfRule>
  </conditionalFormatting>
  <conditionalFormatting sqref="K149">
    <cfRule type="cellIs" dxfId="104" priority="106" operator="greaterThan">
      <formula>$K$9</formula>
    </cfRule>
  </conditionalFormatting>
  <conditionalFormatting sqref="L149">
    <cfRule type="cellIs" dxfId="103" priority="105" operator="greaterThan">
      <formula>$L$9</formula>
    </cfRule>
  </conditionalFormatting>
  <conditionalFormatting sqref="M149">
    <cfRule type="cellIs" dxfId="102" priority="104" operator="greaterThan">
      <formula>$M$9</formula>
    </cfRule>
  </conditionalFormatting>
  <conditionalFormatting sqref="N149">
    <cfRule type="cellIs" dxfId="101" priority="103" operator="greaterThan">
      <formula>$N$9</formula>
    </cfRule>
  </conditionalFormatting>
  <conditionalFormatting sqref="P149">
    <cfRule type="cellIs" dxfId="100" priority="102" operator="greaterThan">
      <formula>$P$9</formula>
    </cfRule>
  </conditionalFormatting>
  <conditionalFormatting sqref="Q149">
    <cfRule type="cellIs" dxfId="99" priority="101" operator="greaterThan">
      <formula>$Q$9</formula>
    </cfRule>
  </conditionalFormatting>
  <conditionalFormatting sqref="R149">
    <cfRule type="cellIs" dxfId="98" priority="100" operator="greaterThan">
      <formula>$R$9</formula>
    </cfRule>
  </conditionalFormatting>
  <conditionalFormatting sqref="S149">
    <cfRule type="cellIs" dxfId="97" priority="99" operator="greaterThan">
      <formula>$S$9</formula>
    </cfRule>
  </conditionalFormatting>
  <conditionalFormatting sqref="T149">
    <cfRule type="cellIs" dxfId="96" priority="98" operator="greaterThan">
      <formula>$T$9</formula>
    </cfRule>
  </conditionalFormatting>
  <conditionalFormatting sqref="U149">
    <cfRule type="cellIs" dxfId="95" priority="97" operator="greaterThan">
      <formula>$U$9</formula>
    </cfRule>
  </conditionalFormatting>
  <conditionalFormatting sqref="I152">
    <cfRule type="cellIs" dxfId="94" priority="96" operator="greaterThan">
      <formula>$I$9</formula>
    </cfRule>
  </conditionalFormatting>
  <conditionalFormatting sqref="J152">
    <cfRule type="cellIs" dxfId="93" priority="95" operator="greaterThan">
      <formula>$J$9</formula>
    </cfRule>
  </conditionalFormatting>
  <conditionalFormatting sqref="K152">
    <cfRule type="cellIs" dxfId="92" priority="94" operator="greaterThan">
      <formula>$K$9</formula>
    </cfRule>
  </conditionalFormatting>
  <conditionalFormatting sqref="L152">
    <cfRule type="cellIs" dxfId="91" priority="93" operator="greaterThan">
      <formula>$L$9</formula>
    </cfRule>
  </conditionalFormatting>
  <conditionalFormatting sqref="M152">
    <cfRule type="cellIs" dxfId="90" priority="92" operator="greaterThan">
      <formula>$M$9</formula>
    </cfRule>
  </conditionalFormatting>
  <conditionalFormatting sqref="N152">
    <cfRule type="cellIs" dxfId="89" priority="91" operator="greaterThan">
      <formula>$N$9</formula>
    </cfRule>
  </conditionalFormatting>
  <conditionalFormatting sqref="P152">
    <cfRule type="cellIs" dxfId="88" priority="90" operator="greaterThan">
      <formula>$P$9</formula>
    </cfRule>
  </conditionalFormatting>
  <conditionalFormatting sqref="Q152">
    <cfRule type="cellIs" dxfId="87" priority="89" operator="greaterThan">
      <formula>$Q$9</formula>
    </cfRule>
  </conditionalFormatting>
  <conditionalFormatting sqref="R152">
    <cfRule type="cellIs" dxfId="86" priority="88" operator="greaterThan">
      <formula>$R$9</formula>
    </cfRule>
  </conditionalFormatting>
  <conditionalFormatting sqref="S152">
    <cfRule type="cellIs" dxfId="85" priority="87" operator="greaterThan">
      <formula>$S$9</formula>
    </cfRule>
  </conditionalFormatting>
  <conditionalFormatting sqref="T152">
    <cfRule type="cellIs" dxfId="84" priority="86" operator="greaterThan">
      <formula>$T$9</formula>
    </cfRule>
  </conditionalFormatting>
  <conditionalFormatting sqref="U152">
    <cfRule type="cellIs" dxfId="83" priority="85" operator="greaterThan">
      <formula>$U$9</formula>
    </cfRule>
  </conditionalFormatting>
  <conditionalFormatting sqref="I158">
    <cfRule type="cellIs" dxfId="82" priority="84" operator="greaterThan">
      <formula>$I$9</formula>
    </cfRule>
  </conditionalFormatting>
  <conditionalFormatting sqref="J158">
    <cfRule type="cellIs" dxfId="81" priority="83" operator="greaterThan">
      <formula>$J$9</formula>
    </cfRule>
  </conditionalFormatting>
  <conditionalFormatting sqref="K158">
    <cfRule type="cellIs" dxfId="80" priority="82" operator="greaterThan">
      <formula>$K$9</formula>
    </cfRule>
  </conditionalFormatting>
  <conditionalFormatting sqref="L158">
    <cfRule type="cellIs" dxfId="79" priority="81" operator="greaterThan">
      <formula>$L$9</formula>
    </cfRule>
  </conditionalFormatting>
  <conditionalFormatting sqref="M158">
    <cfRule type="cellIs" dxfId="78" priority="80" operator="greaterThan">
      <formula>$M$9</formula>
    </cfRule>
  </conditionalFormatting>
  <conditionalFormatting sqref="N158">
    <cfRule type="cellIs" dxfId="77" priority="79" operator="greaterThan">
      <formula>$N$9</formula>
    </cfRule>
  </conditionalFormatting>
  <conditionalFormatting sqref="P158">
    <cfRule type="cellIs" dxfId="76" priority="78" operator="greaterThan">
      <formula>$P$9</formula>
    </cfRule>
  </conditionalFormatting>
  <conditionalFormatting sqref="Q158">
    <cfRule type="cellIs" dxfId="75" priority="77" operator="greaterThan">
      <formula>$Q$9</formula>
    </cfRule>
  </conditionalFormatting>
  <conditionalFormatting sqref="R158">
    <cfRule type="cellIs" dxfId="74" priority="76" operator="greaterThan">
      <formula>$R$9</formula>
    </cfRule>
  </conditionalFormatting>
  <conditionalFormatting sqref="S158">
    <cfRule type="cellIs" dxfId="73" priority="75" operator="greaterThan">
      <formula>$S$9</formula>
    </cfRule>
  </conditionalFormatting>
  <conditionalFormatting sqref="T158">
    <cfRule type="cellIs" dxfId="72" priority="74" operator="greaterThan">
      <formula>$T$9</formula>
    </cfRule>
  </conditionalFormatting>
  <conditionalFormatting sqref="U158">
    <cfRule type="cellIs" dxfId="71" priority="73" operator="greaterThan">
      <formula>$U$9</formula>
    </cfRule>
  </conditionalFormatting>
  <conditionalFormatting sqref="I161">
    <cfRule type="cellIs" dxfId="70" priority="72" operator="greaterThan">
      <formula>$I$9</formula>
    </cfRule>
  </conditionalFormatting>
  <conditionalFormatting sqref="J161">
    <cfRule type="cellIs" dxfId="69" priority="71" operator="greaterThan">
      <formula>$J$9</formula>
    </cfRule>
  </conditionalFormatting>
  <conditionalFormatting sqref="K161">
    <cfRule type="cellIs" dxfId="68" priority="70" operator="greaterThan">
      <formula>$K$9</formula>
    </cfRule>
  </conditionalFormatting>
  <conditionalFormatting sqref="L161">
    <cfRule type="cellIs" dxfId="67" priority="69" operator="greaterThan">
      <formula>$L$9</formula>
    </cfRule>
  </conditionalFormatting>
  <conditionalFormatting sqref="M161">
    <cfRule type="cellIs" dxfId="66" priority="68" operator="greaterThan">
      <formula>$M$9</formula>
    </cfRule>
  </conditionalFormatting>
  <conditionalFormatting sqref="N161">
    <cfRule type="cellIs" dxfId="65" priority="67" operator="greaterThan">
      <formula>$N$9</formula>
    </cfRule>
  </conditionalFormatting>
  <conditionalFormatting sqref="P161">
    <cfRule type="cellIs" dxfId="64" priority="66" operator="greaterThan">
      <formula>$P$9</formula>
    </cfRule>
  </conditionalFormatting>
  <conditionalFormatting sqref="Q161">
    <cfRule type="cellIs" dxfId="63" priority="65" operator="greaterThan">
      <formula>$Q$9</formula>
    </cfRule>
  </conditionalFormatting>
  <conditionalFormatting sqref="R161">
    <cfRule type="cellIs" dxfId="62" priority="64" operator="greaterThan">
      <formula>$R$9</formula>
    </cfRule>
  </conditionalFormatting>
  <conditionalFormatting sqref="S161">
    <cfRule type="cellIs" dxfId="61" priority="63" operator="greaterThan">
      <formula>$S$9</formula>
    </cfRule>
  </conditionalFormatting>
  <conditionalFormatting sqref="T161">
    <cfRule type="cellIs" dxfId="60" priority="62" operator="greaterThan">
      <formula>$T$9</formula>
    </cfRule>
  </conditionalFormatting>
  <conditionalFormatting sqref="U161">
    <cfRule type="cellIs" dxfId="59" priority="61" operator="greaterThan">
      <formula>$U$9</formula>
    </cfRule>
  </conditionalFormatting>
  <conditionalFormatting sqref="I164">
    <cfRule type="cellIs" dxfId="58" priority="60" operator="greaterThan">
      <formula>$I$9</formula>
    </cfRule>
  </conditionalFormatting>
  <conditionalFormatting sqref="J164">
    <cfRule type="cellIs" dxfId="57" priority="59" operator="greaterThan">
      <formula>$J$9</formula>
    </cfRule>
  </conditionalFormatting>
  <conditionalFormatting sqref="K164">
    <cfRule type="cellIs" dxfId="56" priority="58" operator="greaterThan">
      <formula>$K$9</formula>
    </cfRule>
  </conditionalFormatting>
  <conditionalFormatting sqref="L164">
    <cfRule type="cellIs" dxfId="55" priority="57" operator="greaterThan">
      <formula>$L$9</formula>
    </cfRule>
  </conditionalFormatting>
  <conditionalFormatting sqref="M164">
    <cfRule type="cellIs" dxfId="54" priority="56" operator="greaterThan">
      <formula>$M$9</formula>
    </cfRule>
  </conditionalFormatting>
  <conditionalFormatting sqref="N164">
    <cfRule type="cellIs" dxfId="53" priority="55" operator="greaterThan">
      <formula>$N$9</formula>
    </cfRule>
  </conditionalFormatting>
  <conditionalFormatting sqref="P164">
    <cfRule type="cellIs" dxfId="52" priority="54" operator="greaterThan">
      <formula>$P$9</formula>
    </cfRule>
  </conditionalFormatting>
  <conditionalFormatting sqref="Q164">
    <cfRule type="cellIs" dxfId="51" priority="53" operator="greaterThan">
      <formula>$Q$9</formula>
    </cfRule>
  </conditionalFormatting>
  <conditionalFormatting sqref="R164">
    <cfRule type="cellIs" dxfId="50" priority="52" operator="greaterThan">
      <formula>$R$9</formula>
    </cfRule>
  </conditionalFormatting>
  <conditionalFormatting sqref="S164">
    <cfRule type="cellIs" dxfId="49" priority="51" operator="greaterThan">
      <formula>$S$9</formula>
    </cfRule>
  </conditionalFormatting>
  <conditionalFormatting sqref="T164">
    <cfRule type="cellIs" dxfId="48" priority="50" operator="greaterThan">
      <formula>$T$9</formula>
    </cfRule>
  </conditionalFormatting>
  <conditionalFormatting sqref="U164">
    <cfRule type="cellIs" dxfId="47" priority="49" operator="greaterThan">
      <formula>$U$9</formula>
    </cfRule>
  </conditionalFormatting>
  <conditionalFormatting sqref="I167">
    <cfRule type="cellIs" dxfId="46" priority="48" operator="greaterThan">
      <formula>$I$9</formula>
    </cfRule>
  </conditionalFormatting>
  <conditionalFormatting sqref="J167">
    <cfRule type="cellIs" dxfId="45" priority="47" operator="greaterThan">
      <formula>$J$9</formula>
    </cfRule>
  </conditionalFormatting>
  <conditionalFormatting sqref="K167">
    <cfRule type="cellIs" dxfId="44" priority="46" operator="greaterThan">
      <formula>$K$9</formula>
    </cfRule>
  </conditionalFormatting>
  <conditionalFormatting sqref="L167">
    <cfRule type="cellIs" dxfId="43" priority="45" operator="greaterThan">
      <formula>$L$9</formula>
    </cfRule>
  </conditionalFormatting>
  <conditionalFormatting sqref="M167">
    <cfRule type="cellIs" dxfId="42" priority="44" operator="greaterThan">
      <formula>$M$9</formula>
    </cfRule>
  </conditionalFormatting>
  <conditionalFormatting sqref="N167">
    <cfRule type="cellIs" dxfId="41" priority="43" operator="greaterThan">
      <formula>$N$9</formula>
    </cfRule>
  </conditionalFormatting>
  <conditionalFormatting sqref="P167">
    <cfRule type="cellIs" dxfId="40" priority="42" operator="greaterThan">
      <formula>$P$9</formula>
    </cfRule>
  </conditionalFormatting>
  <conditionalFormatting sqref="Q167">
    <cfRule type="cellIs" dxfId="39" priority="41" operator="greaterThan">
      <formula>$Q$9</formula>
    </cfRule>
  </conditionalFormatting>
  <conditionalFormatting sqref="R167">
    <cfRule type="cellIs" dxfId="38" priority="40" operator="greaterThan">
      <formula>$R$9</formula>
    </cfRule>
  </conditionalFormatting>
  <conditionalFormatting sqref="S167">
    <cfRule type="cellIs" dxfId="37" priority="39" operator="greaterThan">
      <formula>$S$9</formula>
    </cfRule>
  </conditionalFormatting>
  <conditionalFormatting sqref="T167">
    <cfRule type="cellIs" dxfId="36" priority="38" operator="greaterThan">
      <formula>$T$9</formula>
    </cfRule>
  </conditionalFormatting>
  <conditionalFormatting sqref="I26">
    <cfRule type="cellIs" dxfId="35" priority="36" operator="greaterThan">
      <formula>$I$9</formula>
    </cfRule>
  </conditionalFormatting>
  <conditionalFormatting sqref="J26">
    <cfRule type="cellIs" dxfId="34" priority="35" operator="greaterThan">
      <formula>$J$9</formula>
    </cfRule>
  </conditionalFormatting>
  <conditionalFormatting sqref="K26">
    <cfRule type="cellIs" dxfId="33" priority="34" operator="greaterThan">
      <formula>$K$9</formula>
    </cfRule>
  </conditionalFormatting>
  <conditionalFormatting sqref="L26">
    <cfRule type="cellIs" dxfId="32" priority="33" operator="greaterThan">
      <formula>$L$9</formula>
    </cfRule>
  </conditionalFormatting>
  <conditionalFormatting sqref="M26">
    <cfRule type="cellIs" dxfId="31" priority="32" operator="greaterThan">
      <formula>$M$9</formula>
    </cfRule>
  </conditionalFormatting>
  <conditionalFormatting sqref="N26">
    <cfRule type="cellIs" dxfId="30" priority="31" operator="greaterThan">
      <formula>$N$9</formula>
    </cfRule>
  </conditionalFormatting>
  <conditionalFormatting sqref="P26">
    <cfRule type="cellIs" dxfId="29" priority="30" operator="greaterThan">
      <formula>$P$9</formula>
    </cfRule>
  </conditionalFormatting>
  <conditionalFormatting sqref="Q26">
    <cfRule type="cellIs" dxfId="28" priority="29" operator="greaterThan">
      <formula>$Q$9</formula>
    </cfRule>
  </conditionalFormatting>
  <conditionalFormatting sqref="R26">
    <cfRule type="cellIs" dxfId="27" priority="28" operator="greaterThan">
      <formula>$R$9</formula>
    </cfRule>
  </conditionalFormatting>
  <conditionalFormatting sqref="S26">
    <cfRule type="cellIs" dxfId="26" priority="27" operator="greaterThan">
      <formula>$S$9</formula>
    </cfRule>
  </conditionalFormatting>
  <conditionalFormatting sqref="T26">
    <cfRule type="cellIs" dxfId="25" priority="26" operator="greaterThan">
      <formula>$T$9</formula>
    </cfRule>
  </conditionalFormatting>
  <conditionalFormatting sqref="U26">
    <cfRule type="cellIs" dxfId="24" priority="25" operator="greaterThan">
      <formula>$U$9</formula>
    </cfRule>
  </conditionalFormatting>
  <conditionalFormatting sqref="I35">
    <cfRule type="cellIs" dxfId="23" priority="24" operator="greaterThan">
      <formula>$I$9</formula>
    </cfRule>
  </conditionalFormatting>
  <conditionalFormatting sqref="J35">
    <cfRule type="cellIs" dxfId="22" priority="23" operator="greaterThan">
      <formula>$J$9</formula>
    </cfRule>
  </conditionalFormatting>
  <conditionalFormatting sqref="K35">
    <cfRule type="cellIs" dxfId="21" priority="22" operator="greaterThan">
      <formula>$K$9</formula>
    </cfRule>
  </conditionalFormatting>
  <conditionalFormatting sqref="L35">
    <cfRule type="cellIs" dxfId="20" priority="21" operator="greaterThan">
      <formula>$L$9</formula>
    </cfRule>
  </conditionalFormatting>
  <conditionalFormatting sqref="M35">
    <cfRule type="cellIs" dxfId="19" priority="20" operator="greaterThan">
      <formula>$M$9</formula>
    </cfRule>
  </conditionalFormatting>
  <conditionalFormatting sqref="N35">
    <cfRule type="cellIs" dxfId="18" priority="19" operator="greaterThan">
      <formula>$N$9</formula>
    </cfRule>
  </conditionalFormatting>
  <conditionalFormatting sqref="P35">
    <cfRule type="cellIs" dxfId="17" priority="18" operator="greaterThan">
      <formula>$P$9</formula>
    </cfRule>
  </conditionalFormatting>
  <conditionalFormatting sqref="Q35">
    <cfRule type="cellIs" dxfId="16" priority="17" operator="greaterThan">
      <formula>$Q$9</formula>
    </cfRule>
  </conditionalFormatting>
  <conditionalFormatting sqref="R35">
    <cfRule type="cellIs" dxfId="15" priority="16" operator="greaterThan">
      <formula>$R$9</formula>
    </cfRule>
  </conditionalFormatting>
  <conditionalFormatting sqref="S35">
    <cfRule type="cellIs" dxfId="14" priority="15" operator="greaterThan">
      <formula>$S$9</formula>
    </cfRule>
  </conditionalFormatting>
  <conditionalFormatting sqref="T35">
    <cfRule type="cellIs" dxfId="13" priority="14" operator="greaterThan">
      <formula>$T$9</formula>
    </cfRule>
  </conditionalFormatting>
  <conditionalFormatting sqref="U35">
    <cfRule type="cellIs" dxfId="12" priority="13" operator="greaterThan">
      <formula>$U$9</formula>
    </cfRule>
  </conditionalFormatting>
  <conditionalFormatting sqref="I59">
    <cfRule type="cellIs" dxfId="11" priority="12" operator="greaterThan">
      <formula>$I$9</formula>
    </cfRule>
  </conditionalFormatting>
  <conditionalFormatting sqref="J59">
    <cfRule type="cellIs" dxfId="10" priority="11" operator="greaterThan">
      <formula>$J$9</formula>
    </cfRule>
  </conditionalFormatting>
  <conditionalFormatting sqref="K59">
    <cfRule type="cellIs" dxfId="9" priority="10" operator="greaterThan">
      <formula>$K$9</formula>
    </cfRule>
  </conditionalFormatting>
  <conditionalFormatting sqref="L59">
    <cfRule type="cellIs" dxfId="8" priority="9" operator="greaterThan">
      <formula>$L$9</formula>
    </cfRule>
  </conditionalFormatting>
  <conditionalFormatting sqref="M59">
    <cfRule type="cellIs" dxfId="7" priority="8" operator="greaterThan">
      <formula>$M$9</formula>
    </cfRule>
  </conditionalFormatting>
  <conditionalFormatting sqref="N59">
    <cfRule type="cellIs" dxfId="6" priority="7" operator="greaterThan">
      <formula>$N$9</formula>
    </cfRule>
  </conditionalFormatting>
  <conditionalFormatting sqref="P59">
    <cfRule type="cellIs" dxfId="5" priority="6" operator="greaterThan">
      <formula>$P$9</formula>
    </cfRule>
  </conditionalFormatting>
  <conditionalFormatting sqref="Q59">
    <cfRule type="cellIs" dxfId="4" priority="5" operator="greaterThan">
      <formula>$Q$9</formula>
    </cfRule>
  </conditionalFormatting>
  <conditionalFormatting sqref="R59">
    <cfRule type="cellIs" dxfId="3" priority="4" operator="greaterThan">
      <formula>$R$9</formula>
    </cfRule>
  </conditionalFormatting>
  <conditionalFormatting sqref="S59">
    <cfRule type="cellIs" dxfId="2" priority="3" operator="greaterThan">
      <formula>$S$9</formula>
    </cfRule>
  </conditionalFormatting>
  <conditionalFormatting sqref="T59">
    <cfRule type="cellIs" dxfId="1" priority="2" operator="greaterThan">
      <formula>$T$9</formula>
    </cfRule>
  </conditionalFormatting>
  <conditionalFormatting sqref="U59">
    <cfRule type="cellIs" dxfId="0" priority="1" operator="greaterThan">
      <formula>$U$9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6" orientation="landscape" horizontalDpi="4294967293" verticalDpi="0" r:id="rId1"/>
  <rowBreaks count="4" manualBreakCount="4">
    <brk id="37" min="1" max="29" man="1"/>
    <brk id="73" min="1" max="29" man="1"/>
    <brk id="109" min="1" max="29" man="1"/>
    <brk id="145" min="1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Supplementary</vt:lpstr>
      <vt:lpstr>Supplementary!Print_Area</vt:lpstr>
      <vt:lpstr>Supplementary!Print_Titles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Point</dc:creator>
  <cp:lastModifiedBy>Madie Urquhart</cp:lastModifiedBy>
  <dcterms:created xsi:type="dcterms:W3CDTF">2021-10-14T10:04:34Z</dcterms:created>
  <dcterms:modified xsi:type="dcterms:W3CDTF">2021-10-14T11:16:04Z</dcterms:modified>
</cp:coreProperties>
</file>